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27795" windowHeight="12045" activeTab="2"/>
  </bookViews>
  <sheets>
    <sheet name="一般公共预算公开目录" sheetId="7" r:id="rId1"/>
    <sheet name="收入支出情况表" sheetId="1" r:id="rId2"/>
    <sheet name="政府预算支出经济分类" sheetId="5" r:id="rId3"/>
    <sheet name="政府基本支出按款分类" sheetId="3" r:id="rId4"/>
    <sheet name="平衡表" sheetId="2" r:id="rId5"/>
    <sheet name="政府一般债务限额及余额" sheetId="6" r:id="rId6"/>
    <sheet name="三公经费" sheetId="4" r:id="rId7"/>
    <sheet name="政府性基金预算收支表" sheetId="8" r:id="rId8"/>
    <sheet name="国有资本经营预算收支表" sheetId="9" r:id="rId9"/>
    <sheet name="政府采购预算表" sheetId="10" r:id="rId10"/>
    <sheet name="预算绩效目标情况表" sheetId="11" r:id="rId11"/>
    <sheet name="Sheet1" sheetId="12" r:id="rId12"/>
  </sheets>
  <calcPr calcId="145621"/>
</workbook>
</file>

<file path=xl/calcChain.xml><?xml version="1.0" encoding="utf-8"?>
<calcChain xmlns="http://schemas.openxmlformats.org/spreadsheetml/2006/main">
  <c r="D8" i="4" l="1"/>
  <c r="B6" i="4"/>
  <c r="B6" i="2" l="1"/>
  <c r="D33" i="3"/>
  <c r="D6" i="3" s="1"/>
  <c r="D7" i="3"/>
  <c r="D15" i="3"/>
  <c r="L12" i="5"/>
  <c r="L31" i="5" s="1"/>
  <c r="B12" i="1"/>
  <c r="B8" i="1"/>
  <c r="Q31" i="5"/>
  <c r="P31" i="5"/>
  <c r="O31" i="5"/>
  <c r="N31" i="5"/>
  <c r="M31" i="5"/>
  <c r="K31" i="5"/>
  <c r="J31" i="5"/>
  <c r="I31" i="5"/>
  <c r="H31" i="5"/>
  <c r="G31" i="5"/>
  <c r="F31" i="5"/>
  <c r="E31" i="5"/>
  <c r="D31" i="5"/>
  <c r="C31" i="5"/>
  <c r="B30" i="5"/>
  <c r="B29" i="5"/>
  <c r="B28" i="5"/>
  <c r="B27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D1197" i="1"/>
  <c r="D1196" i="1" s="1"/>
  <c r="D1145" i="1"/>
  <c r="D1133" i="1" s="1"/>
  <c r="D1134" i="1"/>
  <c r="D1090" i="1"/>
  <c r="D1089" i="1" s="1"/>
  <c r="D1050" i="1"/>
  <c r="D1049" i="1" s="1"/>
  <c r="D1029" i="1"/>
  <c r="D1015" i="1"/>
  <c r="D965" i="1" s="1"/>
  <c r="D901" i="1"/>
  <c r="D870" i="1"/>
  <c r="D842" i="1"/>
  <c r="D817" i="1"/>
  <c r="D791" i="1"/>
  <c r="D772" i="1"/>
  <c r="D771" i="1" s="1"/>
  <c r="D712" i="1"/>
  <c r="D708" i="1"/>
  <c r="D697" i="1" s="1"/>
  <c r="D686" i="1"/>
  <c r="D683" i="1"/>
  <c r="D679" i="1"/>
  <c r="D675" i="1"/>
  <c r="D670" i="1"/>
  <c r="D666" i="1"/>
  <c r="D651" i="1"/>
  <c r="D647" i="1"/>
  <c r="D633" i="1"/>
  <c r="D628" i="1"/>
  <c r="D615" i="1"/>
  <c r="D606" i="1"/>
  <c r="D603" i="1"/>
  <c r="D591" i="1"/>
  <c r="D586" i="1"/>
  <c r="D577" i="1"/>
  <c r="D569" i="1"/>
  <c r="D562" i="1"/>
  <c r="D554" i="1"/>
  <c r="D544" i="1"/>
  <c r="D530" i="1"/>
  <c r="D522" i="1"/>
  <c r="D503" i="1"/>
  <c r="D446" i="1"/>
  <c r="D445" i="1" s="1"/>
  <c r="D391" i="1"/>
  <c r="D390" i="1" s="1"/>
  <c r="D382" i="1"/>
  <c r="D376" i="1"/>
  <c r="D345" i="1"/>
  <c r="D340" i="1"/>
  <c r="D288" i="1"/>
  <c r="D279" i="1"/>
  <c r="D271" i="1"/>
  <c r="D253" i="1"/>
  <c r="D238" i="1"/>
  <c r="D237" i="1" s="1"/>
  <c r="D216" i="1"/>
  <c r="D189" i="1"/>
  <c r="D182" i="1"/>
  <c r="D175" i="1"/>
  <c r="D168" i="1"/>
  <c r="D161" i="1"/>
  <c r="D148" i="1"/>
  <c r="D133" i="1"/>
  <c r="D110" i="1"/>
  <c r="D101" i="1"/>
  <c r="D79" i="1"/>
  <c r="D71" i="1"/>
  <c r="D60" i="1"/>
  <c r="D49" i="1"/>
  <c r="D38" i="1"/>
  <c r="D27" i="1"/>
  <c r="D18" i="1"/>
  <c r="D6" i="1"/>
  <c r="D790" i="1" l="1"/>
  <c r="B31" i="5"/>
  <c r="D339" i="1"/>
  <c r="D5" i="1"/>
  <c r="D502" i="1"/>
  <c r="D627" i="1"/>
  <c r="D249" i="1"/>
  <c r="D1265" i="1" l="1"/>
  <c r="B17" i="2"/>
  <c r="D9" i="4" l="1"/>
  <c r="D11" i="4"/>
  <c r="D6" i="4" l="1"/>
  <c r="D17" i="2" l="1"/>
  <c r="B5" i="1" l="1"/>
  <c r="B22" i="1"/>
  <c r="B33" i="1" l="1"/>
</calcChain>
</file>

<file path=xl/sharedStrings.xml><?xml version="1.0" encoding="utf-8"?>
<sst xmlns="http://schemas.openxmlformats.org/spreadsheetml/2006/main" count="1781" uniqueCount="1423">
  <si>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</si>
  <si>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</si>
  <si>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</si>
  <si>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</si>
  <si>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</si>
  <si>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</si>
  <si>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</si>
  <si>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</si>
  <si>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</si>
  <si>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</si>
  <si>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</si>
  <si>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</si>
  <si>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</si>
  <si>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</si>
  <si>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</si>
  <si>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</si>
  <si>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</si>
  <si>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</si>
  <si>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</si>
  <si>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</si>
  <si>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</si>
  <si>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</si>
  <si>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</si>
  <si>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</si>
  <si>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</si>
  <si>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</si>
  <si>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</si>
  <si>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</si>
  <si>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</si>
  <si>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</si>
  <si>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项目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</si>
  <si>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</si>
  <si>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</si>
  <si>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</si>
  <si>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</si>
  <si>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</si>
  <si>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</si>
  <si>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</si>
  <si>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</si>
  <si>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</si>
  <si>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</si>
  <si>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</si>
  <si>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</si>
  <si>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</si>
  <si>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</si>
  <si>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</si>
  <si>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</si>
  <si>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</si>
  <si>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</si>
  <si>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</si>
  <si>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</si>
  <si>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</si>
  <si>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</si>
  <si>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</si>
  <si>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</si>
  <si>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</si>
  <si>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</si>
  <si>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</si>
  <si>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</si>
  <si>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</si>
  <si>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</si>
  <si>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</si>
  <si>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</si>
  <si>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</si>
  <si>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</si>
  <si>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</si>
  <si>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</si>
  <si>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</si>
  <si>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</si>
  <si>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</si>
  <si>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</si>
  <si>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</si>
  <si>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</si>
  <si>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</si>
  <si>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</si>
  <si>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</si>
  <si>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</si>
  <si>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</si>
  <si>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</si>
  <si>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</si>
  <si>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</si>
  <si>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</si>
  <si>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</si>
  <si>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</si>
  <si>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</si>
  <si>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</si>
  <si>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</si>
  <si>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</si>
  <si>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</si>
  <si>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</si>
  <si>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</si>
  <si>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</si>
  <si>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</si>
  <si>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</si>
  <si>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</si>
  <si>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</si>
  <si>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</si>
  <si>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</si>
  <si>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</si>
  <si>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</si>
  <si>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</si>
  <si>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</si>
  <si>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</si>
  <si>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</si>
  <si>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</si>
  <si>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</si>
  <si>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</si>
  <si>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</si>
  <si>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</si>
  <si>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</si>
  <si>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</si>
  <si>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</si>
  <si>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</si>
  <si>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</si>
  <si>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</si>
  <si>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</si>
  <si>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</si>
  <si>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</si>
  <si>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</si>
  <si>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</si>
  <si>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</si>
  <si>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</si>
  <si>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</si>
  <si>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</si>
  <si>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</si>
  <si>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</si>
  <si>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</si>
  <si>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</si>
  <si>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</si>
  <si>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</si>
  <si>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</si>
  <si>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</si>
  <si>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</si>
  <si>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</si>
  <si>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</si>
  <si>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</si>
  <si>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</si>
  <si>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</si>
  <si>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</si>
  <si>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</si>
  <si>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</si>
  <si>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</si>
  <si>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</si>
  <si>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</si>
  <si>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</si>
  <si>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</si>
  <si>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</si>
  <si>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</si>
  <si>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</si>
  <si>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</si>
  <si>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</si>
  <si>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</si>
  <si>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公安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</si>
  <si>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</si>
  <si>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</si>
  <si>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</si>
  <si>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</si>
  <si>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</si>
  <si>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</si>
  <si>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</si>
  <si>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</si>
  <si>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</si>
  <si>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</si>
  <si>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</si>
  <si>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</si>
  <si>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</si>
  <si>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</si>
  <si>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</si>
  <si>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社区矫正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</si>
  <si>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</si>
  <si>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</si>
  <si>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</si>
  <si>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</si>
  <si>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</si>
  <si>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</si>
  <si>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</si>
  <si>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</si>
  <si>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</si>
  <si>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</si>
  <si>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</si>
  <si>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</si>
  <si>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</si>
  <si>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</si>
  <si>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</si>
  <si>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</si>
  <si>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</si>
  <si>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</si>
  <si>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</si>
  <si>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</si>
  <si>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</si>
  <si>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</si>
  <si>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</si>
  <si>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</si>
  <si>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</si>
  <si>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</si>
  <si>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</si>
  <si>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</si>
  <si>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</si>
  <si>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</si>
  <si>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</si>
  <si>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</si>
  <si>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</si>
  <si>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</si>
  <si>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</si>
  <si>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</si>
  <si>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</si>
  <si>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</si>
  <si>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</si>
  <si>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</si>
  <si>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</si>
  <si>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</si>
  <si>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</si>
  <si>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</si>
  <si>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</si>
  <si>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</si>
  <si>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</si>
  <si>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</si>
  <si>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</si>
  <si>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</si>
  <si>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</si>
  <si>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</si>
  <si>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</si>
  <si>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</si>
  <si>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</si>
  <si>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</si>
  <si>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</si>
  <si>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</si>
  <si>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</si>
  <si>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</si>
  <si>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</si>
  <si>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</si>
  <si>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</si>
  <si>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</si>
  <si>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</si>
  <si>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</si>
  <si>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</si>
  <si>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</si>
  <si>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</si>
  <si>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</si>
  <si>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</si>
  <si>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</si>
  <si>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</si>
  <si>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</si>
  <si>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</si>
  <si>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</si>
  <si>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</si>
  <si>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</si>
  <si>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</si>
  <si>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</si>
  <si>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</si>
  <si>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</si>
  <si>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</si>
  <si>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</si>
  <si>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</si>
  <si>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</si>
  <si>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</si>
  <si>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</si>
  <si>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</si>
  <si>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</si>
  <si>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</si>
  <si>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</si>
  <si>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</si>
  <si>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</si>
  <si>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</si>
  <si>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</si>
  <si>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</si>
  <si>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</si>
  <si>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</si>
  <si>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</si>
  <si>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</si>
  <si>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</si>
  <si>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</si>
  <si>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</si>
  <si>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</si>
  <si>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</si>
  <si>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</si>
  <si>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</si>
  <si>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</si>
  <si>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</si>
  <si>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</si>
  <si>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</si>
  <si>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</si>
  <si>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</si>
  <si>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</si>
  <si>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</si>
  <si>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</si>
  <si>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</si>
  <si>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</si>
  <si>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</si>
  <si>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</si>
  <si>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</si>
  <si>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</si>
  <si>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</si>
  <si>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</si>
  <si>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</si>
  <si>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</si>
  <si>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</si>
  <si>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</si>
  <si>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</si>
  <si>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</si>
  <si>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</si>
  <si>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</si>
  <si>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</si>
  <si>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宣传文化发展专项支出</t>
  </si>
  <si>
    <t xml:space="preserve">      文化产业发展专项支出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</si>
  <si>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</si>
  <si>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</si>
  <si>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</si>
  <si>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</si>
  <si>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</si>
  <si>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</si>
  <si>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</si>
  <si>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</si>
  <si>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</si>
  <si>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</si>
  <si>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</si>
  <si>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</si>
  <si>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</si>
  <si>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行政区划和地名管理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</si>
  <si>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</si>
  <si>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</si>
  <si>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</si>
  <si>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</si>
  <si>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</si>
  <si>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</si>
  <si>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</si>
  <si>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</si>
  <si>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</si>
  <si>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</si>
  <si>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</si>
  <si>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</si>
  <si>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</si>
  <si>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</si>
  <si>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</si>
  <si>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</si>
  <si>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</si>
  <si>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</si>
  <si>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</si>
  <si>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</si>
  <si>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</si>
  <si>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</si>
  <si>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</si>
  <si>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</si>
  <si>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</si>
  <si>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</si>
  <si>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</si>
  <si>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</si>
  <si>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</si>
  <si>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</si>
  <si>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</si>
  <si>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</si>
  <si>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</si>
  <si>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</si>
  <si>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</si>
  <si>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</si>
  <si>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</si>
  <si>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</si>
  <si>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</si>
  <si>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</si>
  <si>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</si>
  <si>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</si>
  <si>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</si>
  <si>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</si>
  <si>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</si>
  <si>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</si>
  <si>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</si>
  <si>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</si>
  <si>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</si>
  <si>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</si>
  <si>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</si>
  <si>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</si>
  <si>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</si>
  <si>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</si>
  <si>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</si>
  <si>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</si>
  <si>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</si>
  <si>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</si>
  <si>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</si>
  <si>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</si>
  <si>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</si>
  <si>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</si>
  <si>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</si>
  <si>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</si>
  <si>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</si>
  <si>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</si>
  <si>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</si>
  <si>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</si>
  <si>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</si>
  <si>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</si>
  <si>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</si>
  <si>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</si>
  <si>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</si>
  <si>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</si>
  <si>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</si>
  <si>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</si>
  <si>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</si>
  <si>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</si>
  <si>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</si>
  <si>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</si>
  <si>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</si>
  <si>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</si>
  <si>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</si>
  <si>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</si>
  <si>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</si>
  <si>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</si>
  <si>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</si>
  <si>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</si>
  <si>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</si>
  <si>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</si>
  <si>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</si>
  <si>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</si>
  <si>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</si>
  <si>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</si>
  <si>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</si>
  <si>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</si>
  <si>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</si>
  <si>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</si>
  <si>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</si>
  <si>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</si>
  <si>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</si>
  <si>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</si>
  <si>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</si>
  <si>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</si>
  <si>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</si>
  <si>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</si>
  <si>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</si>
  <si>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</si>
  <si>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药品事务</t>
  </si>
  <si>
    <t xml:space="preserve">      化妆品事务</t>
  </si>
  <si>
    <t xml:space="preserve">      医疗器械事务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</si>
  <si>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</si>
  <si>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</si>
  <si>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</si>
  <si>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</si>
  <si>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</si>
  <si>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</si>
  <si>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</si>
  <si>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</si>
  <si>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</si>
  <si>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</si>
  <si>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</si>
  <si>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</si>
  <si>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</si>
  <si>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</si>
  <si>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</si>
  <si>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</si>
  <si>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>十、节能环保支出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</si>
  <si>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</si>
  <si>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</si>
  <si>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</si>
  <si>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</si>
  <si>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</si>
  <si>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</si>
  <si>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</si>
  <si>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</si>
  <si>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</si>
  <si>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</si>
  <si>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</si>
  <si>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</si>
  <si>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</si>
  <si>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</si>
  <si>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</si>
  <si>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</si>
  <si>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</si>
  <si>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</si>
  <si>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</si>
  <si>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</si>
  <si>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</si>
  <si>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</si>
  <si>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</si>
  <si>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</si>
  <si>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</si>
  <si>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</si>
  <si>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</si>
  <si>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</si>
  <si>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</si>
  <si>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</si>
  <si>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</si>
  <si>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</si>
  <si>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</si>
  <si>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</si>
  <si>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</si>
  <si>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</si>
  <si>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</si>
  <si>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</si>
  <si>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</si>
  <si>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</si>
  <si>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</si>
  <si>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</si>
  <si>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</si>
  <si>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</si>
  <si>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</si>
  <si>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</si>
  <si>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</si>
  <si>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</si>
  <si>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</si>
  <si>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</si>
  <si>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</si>
  <si>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</si>
  <si>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</si>
  <si>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</si>
  <si>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</si>
  <si>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</si>
  <si>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</si>
  <si>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>十二、农林水支出</t>
  </si>
  <si>
    <t xml:space="preserve">      其他农林水支出</t>
  </si>
  <si>
    <t>十三、交通运输支出</t>
  </si>
  <si>
    <t xml:space="preserve">      其他交通运输支出</t>
  </si>
  <si>
    <t>十五、商业服务业等支出</t>
  </si>
  <si>
    <t xml:space="preserve">      其他商业服务业等支出</t>
  </si>
  <si>
    <t>十六、金融支出</t>
  </si>
  <si>
    <t>十七、援助其他地区支出</t>
  </si>
  <si>
    <t>十九、住房保障支出</t>
  </si>
  <si>
    <t>二十、粮油物资储备支出</t>
  </si>
  <si>
    <t>二十一、预备费</t>
  </si>
  <si>
    <t>二十二、债务付息支出</t>
  </si>
  <si>
    <t>二十三、债务发行费用支出</t>
  </si>
  <si>
    <t>二十四、其他支出</t>
  </si>
  <si>
    <t>支出合计</t>
  </si>
  <si>
    <t>单位：万元</t>
    <phoneticPr fontId="7" type="noConversion"/>
  </si>
  <si>
    <t>一般公共预算收入</t>
    <phoneticPr fontId="7" type="noConversion"/>
  </si>
  <si>
    <t>一般公共预算支出</t>
    <phoneticPr fontId="7" type="noConversion"/>
  </si>
  <si>
    <t>上级转移性收入</t>
    <phoneticPr fontId="7" type="noConversion"/>
  </si>
  <si>
    <t>上解上级支出</t>
    <phoneticPr fontId="7" type="noConversion"/>
  </si>
  <si>
    <t xml:space="preserve">   一般转移性收入</t>
    <phoneticPr fontId="7" type="noConversion"/>
  </si>
  <si>
    <t>地方政府债券还本支出</t>
    <phoneticPr fontId="7" type="noConversion"/>
  </si>
  <si>
    <t xml:space="preserve">   专项转移性收入</t>
    <phoneticPr fontId="7" type="noConversion"/>
  </si>
  <si>
    <t>安排预算稳定调节基金</t>
    <phoneticPr fontId="7" type="noConversion"/>
  </si>
  <si>
    <t>下级上解收入</t>
    <phoneticPr fontId="7" type="noConversion"/>
  </si>
  <si>
    <t>调出资金</t>
    <phoneticPr fontId="7" type="noConversion"/>
  </si>
  <si>
    <t>地方政府债券收入</t>
    <phoneticPr fontId="7" type="noConversion"/>
  </si>
  <si>
    <t>上年结转</t>
    <phoneticPr fontId="7" type="noConversion"/>
  </si>
  <si>
    <t>年终滚存结余</t>
    <phoneticPr fontId="7" type="noConversion"/>
  </si>
  <si>
    <t>调入资金</t>
    <phoneticPr fontId="7" type="noConversion"/>
  </si>
  <si>
    <t xml:space="preserve">     减：按规定结转下年继续使用专项支出</t>
    <phoneticPr fontId="7" type="noConversion"/>
  </si>
  <si>
    <t xml:space="preserve">   九项基金调入</t>
    <phoneticPr fontId="7" type="noConversion"/>
  </si>
  <si>
    <t xml:space="preserve">     净结余</t>
    <phoneticPr fontId="7" type="noConversion"/>
  </si>
  <si>
    <t xml:space="preserve">   其他调入</t>
    <phoneticPr fontId="7" type="noConversion"/>
  </si>
  <si>
    <t>调入预算稳定调节基金</t>
    <phoneticPr fontId="7" type="noConversion"/>
  </si>
  <si>
    <t>收 入 总 计</t>
    <phoneticPr fontId="7" type="noConversion"/>
  </si>
  <si>
    <t>支 出 总 计</t>
    <phoneticPr fontId="7" type="noConversion"/>
  </si>
  <si>
    <t>单位：万元</t>
    <phoneticPr fontId="2" type="noConversion"/>
  </si>
  <si>
    <t>合计</t>
    <phoneticPr fontId="2" type="noConversion"/>
  </si>
  <si>
    <t>工资福利支出</t>
    <phoneticPr fontId="2" type="noConversion"/>
  </si>
  <si>
    <t>商品和服务支出</t>
    <phoneticPr fontId="2" type="noConversion"/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</si>
  <si>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</si>
  <si>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</si>
  <si>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</si>
  <si>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</si>
  <si>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</si>
  <si>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</si>
  <si>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</si>
  <si>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</si>
  <si>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</si>
  <si>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</si>
  <si>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</si>
  <si>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</si>
  <si>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</si>
  <si>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</si>
  <si>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</si>
  <si>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</si>
  <si>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</si>
  <si>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</si>
  <si>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</si>
  <si>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</si>
  <si>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</si>
  <si>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</si>
  <si>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一、一般公共服务支出</t>
  </si>
  <si>
    <t>支出总计</t>
  </si>
  <si>
    <t>单位：亿元</t>
  </si>
  <si>
    <t>地区</t>
  </si>
  <si>
    <t>新抚区</t>
    <phoneticPr fontId="2" type="noConversion"/>
  </si>
  <si>
    <t>单位：万元</t>
  </si>
  <si>
    <r>
      <t>收</t>
    </r>
    <r>
      <rPr>
        <b/>
        <sz val="14"/>
        <rFont val="宋体"/>
        <family val="3"/>
        <charset val="134"/>
      </rPr>
      <t>入</t>
    </r>
  </si>
  <si>
    <r>
      <t>支</t>
    </r>
    <r>
      <rPr>
        <b/>
        <sz val="14"/>
        <rFont val="宋体"/>
        <family val="3"/>
        <charset val="134"/>
      </rPr>
      <t>出</t>
    </r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</si>
  <si>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</si>
  <si>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</si>
  <si>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</si>
  <si>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</si>
  <si>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</si>
  <si>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 xml:space="preserve">      资助国产影片放映</t>
  </si>
  <si>
    <t>四、国家电影事业发展专项资金收入</t>
  </si>
  <si>
    <t xml:space="preserve">      资助城市影院</t>
  </si>
  <si>
    <t>五、国有土地收益基金收入</t>
  </si>
  <si>
    <t xml:space="preserve">      资助少数民族电影译制</t>
  </si>
  <si>
    <t>六、农业土地开发资金收入</t>
  </si>
  <si>
    <t xml:space="preserve">      其他国家电影事业发展专项资金支出</t>
  </si>
  <si>
    <t>七、国有土地使用权出让收入</t>
  </si>
  <si>
    <t>二、社会保障和就业支出</t>
  </si>
  <si>
    <t xml:space="preserve">  土地出让价款收入</t>
  </si>
  <si>
    <t xml:space="preserve">    大中型水库移民后期扶持基金支出</t>
  </si>
  <si>
    <t xml:space="preserve">  补缴的土地价款</t>
  </si>
  <si>
    <t xml:space="preserve">      移民补助</t>
  </si>
  <si>
    <t xml:space="preserve">  划拨土地收入</t>
  </si>
  <si>
    <t xml:space="preserve">      基础设施建设和经济发展</t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</si>
  <si>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缴纳新增建设用地土地有偿使用费</t>
    </r>
  </si>
  <si>
    <t xml:space="preserve">      其他大中型水库移民后期扶持基金支出</t>
  </si>
  <si>
    <t xml:space="preserve">  其他土地出让收入</t>
  </si>
  <si>
    <t xml:space="preserve">    小型水库移民扶助基金及对应专项债务收入安排的支出</t>
  </si>
  <si>
    <t>八、大中型水库库区基金收入</t>
  </si>
  <si>
    <t>九、彩票公益金收入</t>
  </si>
  <si>
    <t xml:space="preserve">  福利彩票公益金收入</t>
  </si>
  <si>
    <t xml:space="preserve">      其他小型水库移民扶助基金支出</t>
  </si>
  <si>
    <t xml:space="preserve">  体育彩票公益金收入</t>
  </si>
  <si>
    <t>三、节能环保支出</t>
  </si>
  <si>
    <t>十、城市基础设施配套费收入</t>
  </si>
  <si>
    <t xml:space="preserve">    可再生能源电价附加收入安排的支出</t>
  </si>
  <si>
    <t>十一、小型水库移民扶助基金收入</t>
  </si>
  <si>
    <t xml:space="preserve">    废弃电器电子产品处理基金支出</t>
  </si>
  <si>
    <t>十二、国家重大水利工程建设基金收入</t>
  </si>
  <si>
    <r>
      <t xml:space="preserve">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 xml:space="preserve"> 回收处理费用补贴</t>
    </r>
  </si>
  <si>
    <t xml:space="preserve">  南水北调工程建设资金</t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</si>
  <si>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   信息系统建设</t>
    </r>
  </si>
  <si>
    <t xml:space="preserve">  三峡工程后续工作资金</t>
  </si>
  <si>
    <r>
      <t xml:space="preserve">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基金征管经费</t>
    </r>
  </si>
  <si>
    <t xml:space="preserve">  省级重大水利工程建设资金</t>
  </si>
  <si>
    <r>
      <t xml:space="preserve">   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其他废弃电器电子产品处理基金支出</t>
    </r>
  </si>
  <si>
    <t>十三、车辆通行费</t>
  </si>
  <si>
    <t>四、城乡社区支出</t>
  </si>
  <si>
    <t>十四、污水处理费收入</t>
  </si>
  <si>
    <t xml:space="preserve">    国有土地使用权出让收入及对应专项债务收入安排的支出</t>
  </si>
  <si>
    <t>十五、彩票发行机构和彩票销售机构的业务费用</t>
  </si>
  <si>
    <t xml:space="preserve">      征地和拆迁补偿支出</t>
  </si>
  <si>
    <t>十六、其他政府性基金收入</t>
  </si>
  <si>
    <t xml:space="preserve">      土地开发支出</t>
  </si>
  <si>
    <t>十七、专项债券对应项目专项收入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</si>
  <si>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</si>
  <si>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</si>
  <si>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</si>
  <si>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</si>
  <si>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</si>
  <si>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</si>
  <si>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</si>
  <si>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t xml:space="preserve"> 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</si>
  <si>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</si>
  <si>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</si>
  <si>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</si>
  <si>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</si>
  <si>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</si>
  <si>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</si>
  <si>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</si>
  <si>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</si>
  <si>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</si>
  <si>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</si>
  <si>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</si>
  <si>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</si>
  <si>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</si>
  <si>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</si>
  <si>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</si>
  <si>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</si>
  <si>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</si>
  <si>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</si>
  <si>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</si>
  <si>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</si>
  <si>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</si>
  <si>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</si>
  <si>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</si>
  <si>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</si>
  <si>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</si>
  <si>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</si>
  <si>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</si>
  <si>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</si>
  <si>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</si>
  <si>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</si>
  <si>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</si>
  <si>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</si>
  <si>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</si>
  <si>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</si>
  <si>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</si>
  <si>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</si>
  <si>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</si>
  <si>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</si>
  <si>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</si>
  <si>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</si>
  <si>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</si>
  <si>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</si>
  <si>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</si>
  <si>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</si>
  <si>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</si>
  <si>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</si>
  <si>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</si>
  <si>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</si>
  <si>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</si>
  <si>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</si>
  <si>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</si>
  <si>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</si>
  <si>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</si>
  <si>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</si>
  <si>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</si>
  <si>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</si>
  <si>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</si>
  <si>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</si>
  <si>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</si>
  <si>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</si>
  <si>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</si>
  <si>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</si>
  <si>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</si>
  <si>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</si>
  <si>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</si>
  <si>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</si>
  <si>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</si>
  <si>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</si>
  <si>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</si>
  <si>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</si>
  <si>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</si>
  <si>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</si>
  <si>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</si>
  <si>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</si>
  <si>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</si>
  <si>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</si>
  <si>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</si>
  <si>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</si>
  <si>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</si>
  <si>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</si>
  <si>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</si>
  <si>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</si>
  <si>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</si>
  <si>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</si>
  <si>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</si>
  <si>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</si>
  <si>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</si>
  <si>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</si>
  <si>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</si>
  <si>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</si>
  <si>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</si>
  <si>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</si>
  <si>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</si>
  <si>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</si>
  <si>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</si>
  <si>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</si>
  <si>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</si>
  <si>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</si>
  <si>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</si>
  <si>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</si>
  <si>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</si>
  <si>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</si>
  <si>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</si>
  <si>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</si>
  <si>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</si>
  <si>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</si>
  <si>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</si>
  <si>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</si>
  <si>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</si>
  <si>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</si>
  <si>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</si>
  <si>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</si>
  <si>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</si>
  <si>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</si>
  <si>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</si>
  <si>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</si>
  <si>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</si>
  <si>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</si>
  <si>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</si>
  <si>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</si>
  <si>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</si>
  <si>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</si>
  <si>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</si>
  <si>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</si>
  <si>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</si>
  <si>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</si>
  <si>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</si>
  <si>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</si>
  <si>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</si>
  <si>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</si>
  <si>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</si>
  <si>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</si>
  <si>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</si>
  <si>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</si>
  <si>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</si>
  <si>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</si>
  <si>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</si>
  <si>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</si>
  <si>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</si>
  <si>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</si>
  <si>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</si>
  <si>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</si>
  <si>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</si>
  <si>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</si>
  <si>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</si>
  <si>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国有资本经营预算调出资金</t>
  </si>
  <si>
    <t>结转下年</t>
  </si>
  <si>
    <t>收 入 总 计</t>
  </si>
  <si>
    <t>支 出 总 计</t>
  </si>
  <si>
    <t>新抚区政府预算公开目录</t>
    <phoneticPr fontId="2" type="noConversion"/>
  </si>
  <si>
    <t>附件：1</t>
    <phoneticPr fontId="2" type="noConversion"/>
  </si>
  <si>
    <t>附件：3</t>
    <phoneticPr fontId="2" type="noConversion"/>
  </si>
  <si>
    <t>附件：4</t>
    <phoneticPr fontId="2" type="noConversion"/>
  </si>
  <si>
    <t>附件：5</t>
    <phoneticPr fontId="2" type="noConversion"/>
  </si>
  <si>
    <t>附件：6</t>
    <phoneticPr fontId="2" type="noConversion"/>
  </si>
  <si>
    <t>附件：7</t>
    <phoneticPr fontId="2" type="noConversion"/>
  </si>
  <si>
    <t>附件：8</t>
    <phoneticPr fontId="2" type="noConversion"/>
  </si>
  <si>
    <t>单位：万元</t>
    <phoneticPr fontId="2" type="noConversion"/>
  </si>
  <si>
    <t>经济科目</t>
    <phoneticPr fontId="2" type="noConversion"/>
  </si>
  <si>
    <t>项目类别</t>
    <phoneticPr fontId="2" type="noConversion"/>
  </si>
  <si>
    <t>总计</t>
    <phoneticPr fontId="2" type="noConversion"/>
  </si>
  <si>
    <t>类</t>
    <phoneticPr fontId="2" type="noConversion"/>
  </si>
  <si>
    <t>款</t>
    <phoneticPr fontId="2" type="noConversion"/>
  </si>
  <si>
    <t>项        目</t>
    <phoneticPr fontId="7" type="noConversion"/>
  </si>
  <si>
    <t>金  额</t>
    <phoneticPr fontId="7" type="noConversion"/>
  </si>
  <si>
    <t>增减额</t>
    <phoneticPr fontId="2" type="noConversion"/>
  </si>
  <si>
    <t>增减变动原因</t>
    <phoneticPr fontId="2" type="noConversion"/>
  </si>
  <si>
    <r>
      <t>收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>入</t>
    </r>
    <phoneticPr fontId="2" type="noConversion"/>
  </si>
  <si>
    <r>
      <t>支</t>
    </r>
    <r>
      <rPr>
        <b/>
        <sz val="12"/>
        <rFont val="Times New Roman"/>
        <family val="1"/>
      </rPr>
      <t xml:space="preserve">          </t>
    </r>
    <r>
      <rPr>
        <b/>
        <sz val="12"/>
        <rFont val="宋体"/>
        <family val="3"/>
        <charset val="134"/>
      </rPr>
      <t>出</t>
    </r>
  </si>
  <si>
    <r>
      <t>项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>目</t>
    </r>
  </si>
  <si>
    <t>单位：万元</t>
    <phoneticPr fontId="2" type="noConversion"/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</si>
  <si>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</si>
  <si>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</si>
  <si>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</si>
  <si>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</si>
  <si>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商标管理</t>
  </si>
  <si>
    <t xml:space="preserve">      原产地地理标志管理</t>
  </si>
  <si>
    <t xml:space="preserve">    港澳台事务</t>
  </si>
  <si>
    <t xml:space="preserve">      其他港澳台事务支出</t>
  </si>
  <si>
    <t xml:space="preserve">      公务员事务</t>
  </si>
  <si>
    <t xml:space="preserve">      宗教事务</t>
  </si>
  <si>
    <t xml:space="preserve">    网信事务</t>
  </si>
  <si>
    <t xml:space="preserve">      其他网信事务支出</t>
  </si>
  <si>
    <t xml:space="preserve">    市场监督管理事务</t>
  </si>
  <si>
    <t xml:space="preserve">      其他市场监督管理事务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</si>
  <si>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</si>
  <si>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</si>
  <si>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</si>
  <si>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</si>
  <si>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检查监督</t>
  </si>
  <si>
    <t xml:space="preserve">      国家统一法律职业资格考试</t>
  </si>
  <si>
    <t xml:space="preserve">      缉私业务</t>
  </si>
  <si>
    <t xml:space="preserve">      其他公共安全支出</t>
  </si>
  <si>
    <t xml:space="preserve">      旅游宣传</t>
  </si>
  <si>
    <t xml:space="preserve">      其他新闻出版电影支出</t>
  </si>
  <si>
    <t xml:space="preserve">    广播电视</t>
  </si>
  <si>
    <t xml:space="preserve">      其他广播电视支出</t>
  </si>
  <si>
    <t xml:space="preserve">    退役军人管理事务</t>
  </si>
  <si>
    <t xml:space="preserve">      其他退役军人事务管理支出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</si>
  <si>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</si>
  <si>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</si>
  <si>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</si>
  <si>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</si>
  <si>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</si>
  <si>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其他卫生健康支出</t>
  </si>
  <si>
    <t>二十一、灾害防治及应急管理支出</t>
  </si>
  <si>
    <t>二十二、预备费</t>
  </si>
  <si>
    <t xml:space="preserve">    武装警察部队</t>
  </si>
  <si>
    <t>七、文化旅游体育与传媒支出</t>
  </si>
  <si>
    <t xml:space="preserve">    文化和旅游</t>
  </si>
  <si>
    <t xml:space="preserve">      文化和旅游交流与合作</t>
  </si>
  <si>
    <t xml:space="preserve">      文化和旅游市场管理</t>
  </si>
  <si>
    <t xml:space="preserve">      其他文化和旅游支出</t>
  </si>
  <si>
    <t xml:space="preserve">    新闻出版电影</t>
  </si>
  <si>
    <t xml:space="preserve">      交强险增值税补助基金支出</t>
  </si>
  <si>
    <t>九、卫生健康支出</t>
  </si>
  <si>
    <t xml:space="preserve">    卫生健康管理事务</t>
  </si>
  <si>
    <t xml:space="preserve">      其他卫生健康管理事务支出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</si>
  <si>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</si>
  <si>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</si>
  <si>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</si>
  <si>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生态环境监测与信息</t>
  </si>
  <si>
    <t xml:space="preserve">      生态环境执法监察</t>
  </si>
  <si>
    <t>十八、自然资源海洋气象等支出</t>
  </si>
  <si>
    <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年预算数</t>
    </r>
    <phoneticPr fontId="2" type="noConversion"/>
  </si>
  <si>
    <t>债务限额</t>
    <phoneticPr fontId="2" type="noConversion"/>
  </si>
  <si>
    <t>债务余额</t>
    <phoneticPr fontId="2" type="noConversion"/>
  </si>
  <si>
    <t>附件：9</t>
    <phoneticPr fontId="2" type="noConversion"/>
  </si>
  <si>
    <t>单位：元</t>
  </si>
  <si>
    <t>股室/单位/科目名称</t>
  </si>
  <si>
    <t>项      目</t>
  </si>
  <si>
    <t>规格要求</t>
  </si>
  <si>
    <t>计量单位</t>
  </si>
  <si>
    <t>数量</t>
  </si>
  <si>
    <t>合计</t>
  </si>
  <si>
    <t>财政拨款</t>
  </si>
  <si>
    <t>非税收入</t>
  </si>
  <si>
    <t>事业单位经营收入等其他收入（含上年结转）</t>
  </si>
  <si>
    <t>采购项目</t>
  </si>
  <si>
    <t>采购目录</t>
  </si>
  <si>
    <t>小计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</si>
  <si>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</si>
  <si>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</si>
  <si>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</si>
  <si>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</si>
  <si>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</si>
  <si>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</si>
  <si>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</si>
  <si>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</si>
  <si>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</si>
  <si>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</si>
  <si>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</si>
  <si>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</si>
  <si>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</si>
  <si>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</si>
  <si>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</si>
  <si>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附件：10</t>
    <phoneticPr fontId="2" type="noConversion"/>
  </si>
  <si>
    <t>单位名称</t>
  </si>
  <si>
    <t>项目名称</t>
  </si>
  <si>
    <t>资金来源</t>
  </si>
  <si>
    <t>项目年度绩效目标</t>
  </si>
  <si>
    <t>项目实施
计划</t>
  </si>
  <si>
    <t>产出指标</t>
  </si>
  <si>
    <t>效益指标</t>
  </si>
  <si>
    <t>一、财政拨款收入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</si>
  <si>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</si>
  <si>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</si>
  <si>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</si>
  <si>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</si>
  <si>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</si>
  <si>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</si>
  <si>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指标1</t>
  </si>
  <si>
    <t>指标2</t>
  </si>
  <si>
    <t>指标3</t>
  </si>
  <si>
    <t>指标4</t>
  </si>
  <si>
    <t>其中：</t>
  </si>
  <si>
    <t>上级提前告知转移支付资金</t>
  </si>
  <si>
    <t xml:space="preserve">                5.地方政府一般债务限额和余额情况表  </t>
    <phoneticPr fontId="2" type="noConversion"/>
  </si>
  <si>
    <t xml:space="preserve">                9.新抚区政府采购预算表</t>
    <phoneticPr fontId="2" type="noConversion"/>
  </si>
  <si>
    <t xml:space="preserve">                10.新抚区预算绩效目标情况表</t>
    <phoneticPr fontId="2" type="noConversion"/>
  </si>
  <si>
    <t xml:space="preserve">      检验检疫</t>
  </si>
  <si>
    <t xml:space="preserve">      巡视工作</t>
  </si>
  <si>
    <t xml:space="preserve">      工会事务</t>
  </si>
  <si>
    <t xml:space="preserve">      宣传管理</t>
  </si>
  <si>
    <t xml:space="preserve">      信息安全事务</t>
  </si>
  <si>
    <t xml:space="preserve">      市场主体管理</t>
  </si>
  <si>
    <t xml:space="preserve">      市场秩序执法</t>
  </si>
  <si>
    <t xml:space="preserve">      质量基础</t>
  </si>
  <si>
    <t xml:space="preserve">      质量安全监管</t>
  </si>
  <si>
    <t xml:space="preserve">      食品安全监管</t>
  </si>
  <si>
    <t xml:space="preserve">      特勤业务</t>
  </si>
  <si>
    <t xml:space="preserve">      移民事务</t>
  </si>
  <si>
    <t xml:space="preserve">      中等职业教育</t>
  </si>
  <si>
    <t xml:space="preserve">      其他科技重大项目</t>
  </si>
  <si>
    <t xml:space="preserve">      文化和旅游管理事务</t>
  </si>
  <si>
    <t xml:space="preserve">      监测监管</t>
  </si>
  <si>
    <t xml:space="preserve">    其他文化旅游体育与传媒支出</t>
  </si>
  <si>
    <t xml:space="preserve">      其他文化旅游体育与传媒支出</t>
  </si>
  <si>
    <t xml:space="preserve">      社会组织管理</t>
  </si>
  <si>
    <t xml:space="preserve">      基层政权建设和社区治理</t>
  </si>
  <si>
    <t xml:space="preserve">      行政单位离退休</t>
  </si>
  <si>
    <t xml:space="preserve">      其他行政事业单位养老支出</t>
  </si>
  <si>
    <t xml:space="preserve">      康复辅具</t>
  </si>
  <si>
    <t xml:space="preserve">      养老服务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</si>
  <si>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</si>
  <si>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</si>
  <si>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</si>
  <si>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  妇幼保健医院</t>
  </si>
  <si>
    <t xml:space="preserve">      康复医院</t>
  </si>
  <si>
    <t xml:space="preserve">      重大公共卫生服务</t>
  </si>
  <si>
    <t xml:space="preserve">      应对气候变化管理事务</t>
  </si>
  <si>
    <t xml:space="preserve">    退耕还林还草</t>
  </si>
  <si>
    <t xml:space="preserve">      其他退耕还林还草支出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</si>
  <si>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</si>
  <si>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</si>
  <si>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</si>
  <si>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</si>
  <si>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</si>
  <si>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</si>
  <si>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</si>
  <si>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</si>
  <si>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</si>
  <si>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</si>
  <si>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</si>
  <si>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</si>
  <si>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</si>
  <si>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</si>
  <si>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</si>
  <si>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</si>
  <si>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</si>
  <si>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</si>
  <si>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</si>
  <si>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</si>
  <si>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</si>
  <si>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</si>
  <si>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</si>
  <si>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</si>
  <si>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</si>
  <si>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</si>
  <si>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</si>
  <si>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</si>
  <si>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</si>
  <si>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</si>
  <si>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</si>
  <si>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</si>
  <si>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</si>
  <si>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</si>
  <si>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</si>
  <si>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</si>
  <si>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</si>
  <si>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</si>
  <si>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</si>
  <si>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</si>
  <si>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</si>
  <si>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</si>
  <si>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</si>
  <si>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</si>
  <si>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</si>
  <si>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</si>
  <si>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</si>
  <si>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</si>
  <si>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</si>
  <si>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</si>
  <si>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</si>
  <si>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</si>
  <si>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</si>
  <si>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</si>
  <si>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</si>
  <si>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</si>
  <si>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</si>
  <si>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</si>
  <si>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</si>
  <si>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</si>
  <si>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</si>
  <si>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</si>
  <si>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</si>
  <si>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</si>
  <si>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</si>
  <si>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</si>
  <si>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</si>
  <si>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</si>
  <si>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</si>
  <si>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</si>
  <si>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</si>
  <si>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</si>
  <si>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</si>
  <si>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</si>
  <si>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</si>
  <si>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</si>
  <si>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</si>
  <si>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</si>
  <si>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</si>
  <si>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</si>
  <si>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</si>
  <si>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</si>
  <si>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</si>
  <si>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</si>
  <si>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</si>
  <si>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</si>
  <si>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</si>
  <si>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</si>
  <si>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</si>
  <si>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</si>
  <si>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</si>
  <si>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</si>
  <si>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</si>
  <si>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</si>
  <si>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</si>
  <si>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</si>
  <si>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</si>
  <si>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</si>
  <si>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</si>
  <si>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</si>
  <si>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</si>
  <si>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</si>
  <si>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</si>
  <si>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</si>
  <si>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</si>
  <si>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公路水路运输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</si>
  <si>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</si>
  <si>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</si>
  <si>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</si>
  <si>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</si>
  <si>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</si>
  <si>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</si>
  <si>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</si>
  <si>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</si>
  <si>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</si>
  <si>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</si>
  <si>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</si>
  <si>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</si>
  <si>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</si>
  <si>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</si>
  <si>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</si>
  <si>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</si>
  <si>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</si>
  <si>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</si>
  <si>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</si>
  <si>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</si>
  <si>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</si>
  <si>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</si>
  <si>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</si>
  <si>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</si>
  <si>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</si>
  <si>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</si>
  <si>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</si>
  <si>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</si>
  <si>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</si>
  <si>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</si>
  <si>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</si>
  <si>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</si>
  <si>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</si>
  <si>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</si>
  <si>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</si>
  <si>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</si>
  <si>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</si>
  <si>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</si>
  <si>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</si>
  <si>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</si>
  <si>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</si>
  <si>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</si>
  <si>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</si>
  <si>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</si>
  <si>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</si>
  <si>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</si>
  <si>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</si>
  <si>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</si>
  <si>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</si>
  <si>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</si>
  <si>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</si>
  <si>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</si>
  <si>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</si>
  <si>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</si>
  <si>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</si>
  <si>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</si>
  <si>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</si>
  <si>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</si>
  <si>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</si>
  <si>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</si>
  <si>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</si>
  <si>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</si>
  <si>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</si>
  <si>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</si>
  <si>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</si>
  <si>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</si>
  <si>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</si>
  <si>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</si>
  <si>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</si>
  <si>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</si>
  <si>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</si>
  <si>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</si>
  <si>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</si>
  <si>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</si>
  <si>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</si>
  <si>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</si>
  <si>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</si>
  <si>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</si>
  <si>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</si>
  <si>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</si>
  <si>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</si>
  <si>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</si>
  <si>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</si>
  <si>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</si>
  <si>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</si>
  <si>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</si>
  <si>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</si>
  <si>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</si>
  <si>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</si>
  <si>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</si>
  <si>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</si>
  <si>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</si>
  <si>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</si>
  <si>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</si>
  <si>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</si>
  <si>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</si>
  <si>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</si>
  <si>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</si>
  <si>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</si>
  <si>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</si>
  <si>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</si>
  <si>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</si>
  <si>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</si>
  <si>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</si>
  <si>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</si>
  <si>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</si>
  <si>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</si>
  <si>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</si>
  <si>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</si>
  <si>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</si>
  <si>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</si>
  <si>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</si>
  <si>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</si>
  <si>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</si>
  <si>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</si>
  <si>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</si>
  <si>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</si>
  <si>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</si>
  <si>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</si>
  <si>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</si>
  <si>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</si>
  <si>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</si>
  <si>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</si>
  <si>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</si>
  <si>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</si>
  <si>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</si>
  <si>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</si>
  <si>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</si>
  <si>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</si>
  <si>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</si>
  <si>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</si>
  <si>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</si>
  <si>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</si>
  <si>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</si>
  <si>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</si>
  <si>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</si>
  <si>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</si>
  <si>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</si>
  <si>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</si>
  <si>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</si>
  <si>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</si>
  <si>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</si>
  <si>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</si>
  <si>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</si>
  <si>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</si>
  <si>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</si>
  <si>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</si>
  <si>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</si>
  <si>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</si>
  <si>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</si>
  <si>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</si>
  <si>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</si>
  <si>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</si>
  <si>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</si>
  <si>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</si>
  <si>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</si>
  <si>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</si>
  <si>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</si>
  <si>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</si>
  <si>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</si>
  <si>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</si>
  <si>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</si>
  <si>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</si>
  <si>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</si>
  <si>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</si>
  <si>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</si>
  <si>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</si>
  <si>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</si>
  <si>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</si>
  <si>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粮油事务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</si>
  <si>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</si>
  <si>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</si>
  <si>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</si>
  <si>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</si>
  <si>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</si>
  <si>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</si>
  <si>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</si>
  <si>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</si>
  <si>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</si>
  <si>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</si>
  <si>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</si>
  <si>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</si>
  <si>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</si>
  <si>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</si>
  <si>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</si>
  <si>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</si>
  <si>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</si>
  <si>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</si>
  <si>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</si>
  <si>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</si>
  <si>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</si>
  <si>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</si>
  <si>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</si>
  <si>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</si>
  <si>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</si>
  <si>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</si>
  <si>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</si>
  <si>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</si>
  <si>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</si>
  <si>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</si>
  <si>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</si>
  <si>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</si>
  <si>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</si>
  <si>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</si>
  <si>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</si>
  <si>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</si>
  <si>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</si>
  <si>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</si>
  <si>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</si>
  <si>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</si>
  <si>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</si>
  <si>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</si>
  <si>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</si>
  <si>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</si>
  <si>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</si>
  <si>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</si>
  <si>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</si>
  <si>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</si>
  <si>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</si>
  <si>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</si>
  <si>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</si>
  <si>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</si>
  <si>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</si>
  <si>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</si>
  <si>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</si>
  <si>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</si>
  <si>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</si>
  <si>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</si>
  <si>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</si>
  <si>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</si>
  <si>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</si>
  <si>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</si>
  <si>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</si>
  <si>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</si>
  <si>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</si>
  <si>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</si>
  <si>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</si>
  <si>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</si>
  <si>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</si>
  <si>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</si>
  <si>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</si>
  <si>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</si>
  <si>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</si>
  <si>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</si>
  <si>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</si>
  <si>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</si>
  <si>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</si>
  <si>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附件2</t>
    <phoneticPr fontId="2" type="noConversion"/>
  </si>
  <si>
    <t xml:space="preserve">      专项业务及机关事务管理</t>
  </si>
  <si>
    <t xml:space="preserve">      税收业务</t>
  </si>
  <si>
    <t xml:space="preserve">      知识产权战略和规划</t>
  </si>
  <si>
    <t xml:space="preserve">      国际合作与交流</t>
  </si>
  <si>
    <t xml:space="preserve">      律师管理</t>
  </si>
  <si>
    <t xml:space="preserve">      公共法律服务</t>
  </si>
  <si>
    <t xml:space="preserve">      国家司法救助支出</t>
  </si>
  <si>
    <t xml:space="preserve">      实验室及相关设施</t>
  </si>
  <si>
    <t xml:space="preserve">      科技人才队伍建设</t>
  </si>
  <si>
    <t xml:space="preserve">      传输发射</t>
  </si>
  <si>
    <t xml:space="preserve">      广播电视事务</t>
  </si>
  <si>
    <t xml:space="preserve">      行政事业单位养老支出</t>
  </si>
  <si>
    <t xml:space="preserve">      促进创业补贴</t>
  </si>
  <si>
    <t xml:space="preserve">      土壤</t>
  </si>
  <si>
    <t xml:space="preserve">       “三西”农业建设专项补助</t>
  </si>
  <si>
    <t xml:space="preserve">      对村级公益事业建设的补助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</si>
  <si>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</si>
  <si>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</si>
  <si>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</si>
  <si>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减免房租补贴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</si>
  <si>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</si>
  <si>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</si>
  <si>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</si>
  <si>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</si>
  <si>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</si>
  <si>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</si>
  <si>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</si>
  <si>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</si>
  <si>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</si>
  <si>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</si>
  <si>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</si>
  <si>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</si>
  <si>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</si>
  <si>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  重点企业贷款贴息</t>
  </si>
  <si>
    <t xml:space="preserve">      其他金融支出</t>
  </si>
  <si>
    <t xml:space="preserve">      财务与审计支出</t>
  </si>
  <si>
    <t xml:space="preserve">      信息统计</t>
  </si>
  <si>
    <t xml:space="preserve">      设施建设</t>
  </si>
  <si>
    <t xml:space="preserve">      设施安全</t>
  </si>
  <si>
    <t xml:space="preserve">      物资保管保养</t>
  </si>
  <si>
    <t xml:space="preserve">      应急物资储备</t>
  </si>
  <si>
    <t xml:space="preserve">                1.新抚区2023年一般公共预算收入支出预算表</t>
  </si>
  <si>
    <t xml:space="preserve">                2.新抚区2023年一般公共预算支出预算表（按政府经济分类）</t>
  </si>
  <si>
    <t xml:space="preserve">                4.2023年一般公共预算平衡明细表</t>
  </si>
  <si>
    <t xml:space="preserve">                6.新抚区2023年一般公共预算“三公”经费预算汇总情况</t>
  </si>
  <si>
    <t xml:space="preserve">                7.新抚区2023年政府性基金预算情况表</t>
  </si>
  <si>
    <t xml:space="preserve">                8.新抚区2023年国有资本经营预算情况表</t>
  </si>
  <si>
    <t>2023年新抚区一般公共预算收支表</t>
    <phoneticPr fontId="2" type="noConversion"/>
  </si>
  <si>
    <r>
      <t>2023</t>
    </r>
    <r>
      <rPr>
        <b/>
        <sz val="16"/>
        <rFont val="黑体"/>
        <charset val="134"/>
      </rPr>
      <t>年政府预算支出经济分类情况表</t>
    </r>
    <phoneticPr fontId="2" type="noConversion"/>
  </si>
  <si>
    <t>2023年新抚区一般公共预算基本支出表</t>
    <phoneticPr fontId="2" type="noConversion"/>
  </si>
  <si>
    <t>2023年新抚区公共预算收支平衡情况表</t>
    <phoneticPr fontId="7" type="noConversion"/>
  </si>
  <si>
    <t>2023新抚区“三公”经费预算表</t>
    <phoneticPr fontId="2" type="noConversion"/>
  </si>
  <si>
    <t>2023年新抚区政府性基金预算收支明细表</t>
    <phoneticPr fontId="2" type="noConversion"/>
  </si>
  <si>
    <t xml:space="preserve">                           2023年新抚区国有资本经营预算收支总表</t>
    <phoneticPr fontId="2" type="noConversion"/>
  </si>
  <si>
    <t>2023年新抚区政府采购预算表</t>
    <phoneticPr fontId="2" type="noConversion"/>
  </si>
  <si>
    <r>
      <t>2023</t>
    </r>
    <r>
      <rPr>
        <b/>
        <sz val="18"/>
        <rFont val="宋体"/>
        <charset val="134"/>
      </rPr>
      <t>年新抚区部门项目支出预算绩效目标情况表</t>
    </r>
    <phoneticPr fontId="2" type="noConversion"/>
  </si>
  <si>
    <t xml:space="preserve">  住房公积金</t>
  </si>
  <si>
    <t xml:space="preserve">  职工基本医疗保险缴费</t>
  </si>
  <si>
    <t xml:space="preserve"> 10</t>
    <phoneticPr fontId="2" type="noConversion"/>
  </si>
  <si>
    <t xml:space="preserve">  印刷费</t>
  </si>
  <si>
    <t xml:space="preserve">  邮电费</t>
  </si>
  <si>
    <t xml:space="preserve">  差旅费</t>
  </si>
  <si>
    <t xml:space="preserve">  委托业务费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</si>
  <si>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</si>
  <si>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</si>
  <si>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</si>
  <si>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</si>
  <si>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</si>
  <si>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01</t>
    <phoneticPr fontId="2" type="noConversion"/>
  </si>
  <si>
    <t xml:space="preserve"> 02</t>
    <phoneticPr fontId="2" type="noConversion"/>
  </si>
  <si>
    <t xml:space="preserve"> 08</t>
    <phoneticPr fontId="2" type="noConversion"/>
  </si>
  <si>
    <t xml:space="preserve"> 03</t>
    <phoneticPr fontId="2" type="noConversion"/>
  </si>
  <si>
    <t xml:space="preserve"> 09</t>
    <phoneticPr fontId="2" type="noConversion"/>
  </si>
  <si>
    <t xml:space="preserve"> 13</t>
    <phoneticPr fontId="2" type="noConversion"/>
  </si>
  <si>
    <t xml:space="preserve">  办公费</t>
  </si>
  <si>
    <t xml:space="preserve">  水费</t>
  </si>
  <si>
    <t xml:space="preserve">  电费</t>
  </si>
  <si>
    <t xml:space="preserve">  取暖费</t>
  </si>
  <si>
    <t xml:space="preserve">  维修（护）费</t>
  </si>
  <si>
    <t xml:space="preserve">  会议费</t>
  </si>
  <si>
    <t xml:space="preserve">  培训费</t>
  </si>
  <si>
    <t xml:space="preserve">  专用材料费</t>
  </si>
  <si>
    <t xml:space="preserve">  专用燃料费</t>
  </si>
  <si>
    <t xml:space="preserve">  劳务费</t>
  </si>
  <si>
    <t xml:space="preserve">  福利费</t>
  </si>
  <si>
    <t xml:space="preserve">  公务用车运行维护费</t>
  </si>
  <si>
    <t xml:space="preserve">  其他交通费用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</si>
  <si>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</si>
  <si>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</si>
  <si>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</si>
  <si>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</si>
  <si>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</si>
  <si>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奖励金</t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</si>
  <si>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</si>
  <si>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</si>
  <si>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</si>
  <si>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</si>
  <si>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</si>
  <si>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</si>
  <si>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</si>
  <si>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09</t>
    <phoneticPr fontId="2" type="noConversion"/>
  </si>
  <si>
    <t>资本性支出</t>
  </si>
  <si>
    <t xml:space="preserve">  办公设备购置</t>
  </si>
  <si>
    <t>02</t>
    <phoneticPr fontId="2" type="noConversion"/>
  </si>
  <si>
    <t>08</t>
    <phoneticPr fontId="2" type="noConversion"/>
  </si>
  <si>
    <t>11</t>
    <phoneticPr fontId="2" type="noConversion"/>
  </si>
  <si>
    <t>13</t>
    <phoneticPr fontId="2" type="noConversion"/>
  </si>
  <si>
    <t>15</t>
    <phoneticPr fontId="2" type="noConversion"/>
  </si>
  <si>
    <t>16</t>
    <phoneticPr fontId="2" type="noConversion"/>
  </si>
  <si>
    <t>18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</si>
  <si>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</si>
  <si>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</si>
  <si>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</si>
  <si>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29</t>
    <phoneticPr fontId="2" type="noConversion"/>
  </si>
  <si>
    <t>31</t>
    <phoneticPr fontId="2" type="noConversion"/>
  </si>
  <si>
    <t>39</t>
    <phoneticPr fontId="2" type="noConversion"/>
  </si>
  <si>
    <t>2022年末地方政府债务限额和余额情况表</t>
    <phoneticPr fontId="2" type="noConversion"/>
  </si>
  <si>
    <t>2022年</t>
    <phoneticPr fontId="2" type="noConversion"/>
  </si>
  <si>
    <t>2023年</t>
    <phoneticPr fontId="2" type="noConversion"/>
  </si>
  <si>
    <t>“三公”经费合计</t>
    <phoneticPr fontId="2" type="noConversion"/>
  </si>
  <si>
    <t>因工作需要，“三公”经费预算增加</t>
    <phoneticPr fontId="2" type="noConversion"/>
  </si>
  <si>
    <t xml:space="preserve">                3.新抚区2023年一般公共预算本级基本支出预算表（按部门经济分类）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</si>
</sst>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0.00_ ;\-0.00"/>
    <numFmt numFmtId="179" formatCode="0.00_ "/>
    <numFmt numFmtId="180" formatCode="#,##0_ "/>
  </numFmts>
  <fonts count="49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22"/>
      <name val="黑体"/>
      <family val="3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rgb="FFFF0000"/>
      <name val="宋体"/>
      <family val="3"/>
      <charset val="134"/>
    </font>
    <font>
      <b/>
      <sz val="16"/>
      <name val="黑体"/>
      <charset val="134"/>
    </font>
    <font>
      <sz val="12"/>
      <name val="黑体"/>
      <charset val="134"/>
    </font>
    <font>
      <b/>
      <sz val="16"/>
      <name val="黑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>
      <alignment vertical="center"/>
    </xf>
    <xf numFmtId="0" fontId="16" fillId="0" borderId="0"/>
    <xf numFmtId="0" fontId="33" fillId="0" borderId="0">
      <alignment vertical="center"/>
    </xf>
    <xf numFmtId="0" fontId="33" fillId="0" borderId="0"/>
    <xf numFmtId="0" fontId="37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3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176" fontId="0" fillId="0" borderId="1" xfId="0" applyNumberFormat="1" applyBorder="1" applyAlignment="1"/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4" fontId="17" fillId="0" borderId="1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/>
    <xf numFmtId="0" fontId="0" fillId="0" borderId="0" xfId="0" applyFill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30" fillId="0" borderId="0" xfId="0" applyNumberFormat="1" applyFont="1" applyFill="1" applyBorder="1" applyAlignment="1">
      <alignment vertical="center" wrapText="1" shrinkToFit="1"/>
    </xf>
    <xf numFmtId="0" fontId="0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right"/>
    </xf>
    <xf numFmtId="0" fontId="34" fillId="0" borderId="15" xfId="2" applyNumberFormat="1" applyFont="1" applyFill="1" applyBorder="1" applyAlignment="1" applyProtection="1">
      <alignment horizontal="center" vertical="center" wrapText="1"/>
    </xf>
    <xf numFmtId="0" fontId="36" fillId="0" borderId="15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Fill="1" applyBorder="1" applyAlignment="1" applyProtection="1">
      <alignment horizontal="center" vertical="center" wrapText="1"/>
    </xf>
    <xf numFmtId="178" fontId="38" fillId="0" borderId="15" xfId="2" applyNumberFormat="1" applyFont="1" applyFill="1" applyBorder="1" applyAlignment="1" applyProtection="1">
      <alignment horizontal="center" vertical="center" wrapText="1"/>
    </xf>
    <xf numFmtId="0" fontId="36" fillId="0" borderId="15" xfId="2" applyNumberFormat="1" applyFont="1" applyFill="1" applyBorder="1" applyAlignment="1" applyProtection="1">
      <alignment horizontal="center" vertical="center"/>
    </xf>
    <xf numFmtId="0" fontId="39" fillId="3" borderId="0" xfId="0" applyNumberFormat="1" applyFont="1" applyFill="1" applyBorder="1" applyAlignment="1" applyProtection="1">
      <alignment horizontal="centerContinuous" vertical="center"/>
    </xf>
    <xf numFmtId="0" fontId="33" fillId="3" borderId="0" xfId="0" applyNumberFormat="1" applyFont="1" applyFill="1" applyBorder="1" applyAlignment="1" applyProtection="1">
      <alignment vertical="center"/>
    </xf>
    <xf numFmtId="0" fontId="31" fillId="3" borderId="14" xfId="3" applyFont="1" applyFill="1" applyBorder="1" applyAlignment="1">
      <alignment vertical="center"/>
    </xf>
    <xf numFmtId="0" fontId="40" fillId="3" borderId="0" xfId="0" applyNumberFormat="1" applyFont="1" applyFill="1" applyBorder="1" applyAlignment="1" applyProtection="1">
      <alignment vertical="center"/>
    </xf>
    <xf numFmtId="0" fontId="40" fillId="3" borderId="0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40" fillId="3" borderId="1" xfId="0" applyNumberFormat="1" applyFont="1" applyFill="1" applyBorder="1" applyAlignment="1" applyProtection="1">
      <alignment horizontal="center" vertical="center" wrapText="1"/>
    </xf>
    <xf numFmtId="0" fontId="40" fillId="3" borderId="1" xfId="0" applyNumberFormat="1" applyFont="1" applyFill="1" applyBorder="1" applyAlignment="1" applyProtection="1">
      <alignment vertical="center"/>
    </xf>
    <xf numFmtId="179" fontId="40" fillId="3" borderId="1" xfId="0" applyNumberFormat="1" applyFont="1" applyFill="1" applyBorder="1" applyAlignment="1" applyProtection="1">
      <alignment horizontal="right" vertical="center"/>
    </xf>
    <xf numFmtId="0" fontId="33" fillId="3" borderId="6" xfId="0" applyNumberFormat="1" applyFont="1" applyFill="1" applyBorder="1" applyAlignment="1" applyProtection="1">
      <alignment horizontal="center" vertical="center"/>
    </xf>
    <xf numFmtId="0" fontId="33" fillId="3" borderId="6" xfId="0" applyNumberFormat="1" applyFont="1" applyFill="1" applyBorder="1" applyAlignment="1" applyProtection="1">
      <alignment horizontal="center" vertical="center" wrapText="1"/>
    </xf>
    <xf numFmtId="179" fontId="33" fillId="3" borderId="1" xfId="0" applyNumberFormat="1" applyFont="1" applyFill="1" applyBorder="1" applyAlignment="1" applyProtection="1">
      <alignment horizontal="right" vertical="center"/>
    </xf>
    <xf numFmtId="179" fontId="33" fillId="3" borderId="1" xfId="0" applyNumberFormat="1" applyFont="1" applyFill="1" applyBorder="1" applyAlignment="1" applyProtection="1">
      <alignment horizontal="right" vertical="center" wrapText="1"/>
    </xf>
    <xf numFmtId="0" fontId="33" fillId="3" borderId="1" xfId="0" applyNumberFormat="1" applyFont="1" applyFill="1" applyBorder="1" applyAlignment="1" applyProtection="1">
      <alignment vertical="center" wrapText="1"/>
    </xf>
    <xf numFmtId="0" fontId="33" fillId="3" borderId="1" xfId="0" applyNumberFormat="1" applyFont="1" applyFill="1" applyBorder="1" applyAlignment="1" applyProtection="1">
      <alignment horizontal="left" vertical="center" wrapText="1"/>
    </xf>
    <xf numFmtId="0" fontId="33" fillId="3" borderId="1" xfId="0" applyNumberFormat="1" applyFont="1" applyFill="1" applyBorder="1" applyAlignment="1" applyProtection="1">
      <alignment horizontal="center" vertical="center" wrapText="1"/>
    </xf>
    <xf numFmtId="0" fontId="40" fillId="3" borderId="6" xfId="0" applyNumberFormat="1" applyFont="1" applyFill="1" applyBorder="1" applyAlignment="1" applyProtection="1">
      <alignment horizontal="center" vertical="center"/>
    </xf>
    <xf numFmtId="0" fontId="40" fillId="3" borderId="1" xfId="0" applyNumberFormat="1" applyFont="1" applyFill="1" applyBorder="1" applyAlignment="1" applyProtection="1">
      <alignment vertical="center" wrapText="1"/>
    </xf>
    <xf numFmtId="0" fontId="40" fillId="3" borderId="2" xfId="0" applyNumberFormat="1" applyFont="1" applyFill="1" applyBorder="1" applyAlignment="1" applyProtection="1">
      <alignment vertical="center"/>
    </xf>
    <xf numFmtId="0" fontId="40" fillId="3" borderId="11" xfId="0" applyNumberFormat="1" applyFont="1" applyFill="1" applyBorder="1" applyAlignment="1" applyProtection="1">
      <alignment vertical="center" wrapText="1"/>
    </xf>
    <xf numFmtId="0" fontId="40" fillId="3" borderId="1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42" fillId="0" borderId="0" xfId="0" applyFont="1">
      <alignment vertical="center"/>
    </xf>
    <xf numFmtId="0" fontId="29" fillId="0" borderId="0" xfId="0" applyFont="1" applyFill="1" applyAlignment="1">
      <alignment vertical="center"/>
    </xf>
    <xf numFmtId="0" fontId="37" fillId="0" borderId="0" xfId="18"/>
    <xf numFmtId="0" fontId="37" fillId="2" borderId="0" xfId="18" applyFont="1" applyFill="1" applyAlignment="1">
      <alignment vertical="center"/>
    </xf>
    <xf numFmtId="0" fontId="45" fillId="2" borderId="0" xfId="18" applyFont="1" applyFill="1" applyAlignment="1">
      <alignment vertical="center"/>
    </xf>
    <xf numFmtId="0" fontId="37" fillId="2" borderId="0" xfId="18" applyFont="1" applyFill="1" applyBorder="1" applyAlignment="1">
      <alignment vertical="center"/>
    </xf>
    <xf numFmtId="0" fontId="35" fillId="2" borderId="1" xfId="18" applyFont="1" applyFill="1" applyBorder="1" applyAlignment="1">
      <alignment horizontal="center" vertical="center"/>
    </xf>
    <xf numFmtId="0" fontId="35" fillId="2" borderId="1" xfId="18" applyFont="1" applyFill="1" applyBorder="1" applyAlignment="1">
      <alignment horizontal="center" vertical="center" wrapText="1"/>
    </xf>
    <xf numFmtId="0" fontId="37" fillId="2" borderId="14" xfId="18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4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7" fontId="4" fillId="2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3" xfId="0" applyNumberFormat="1" applyFont="1" applyFill="1" applyBorder="1" applyAlignment="1" applyProtection="1">
      <alignment horizontal="left" vertical="center"/>
      <protection locked="0"/>
    </xf>
    <xf numFmtId="177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distributed" vertical="center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47" fillId="3" borderId="0" xfId="0" applyNumberFormat="1" applyFont="1" applyFill="1" applyBorder="1" applyAlignment="1" applyProtection="1">
      <alignment horizontal="centerContinuous" vertical="center"/>
    </xf>
    <xf numFmtId="4" fontId="4" fillId="0" borderId="18" xfId="0" applyNumberFormat="1" applyFont="1" applyBorder="1" applyAlignment="1">
      <alignment horizontal="right" vertical="center" wrapText="1"/>
    </xf>
    <xf numFmtId="0" fontId="4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80" fontId="8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46" fillId="2" borderId="0" xfId="18" applyFont="1" applyFill="1" applyAlignment="1">
      <alignment horizontal="center" vertical="center"/>
    </xf>
    <xf numFmtId="0" fontId="44" fillId="2" borderId="0" xfId="18" applyFont="1" applyFill="1" applyAlignment="1">
      <alignment horizontal="center" vertical="center"/>
    </xf>
    <xf numFmtId="0" fontId="45" fillId="2" borderId="0" xfId="18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0" borderId="15" xfId="2" applyNumberFormat="1" applyFont="1" applyFill="1" applyBorder="1" applyAlignment="1" applyProtection="1">
      <alignment horizontal="center" vertical="center" wrapText="1"/>
    </xf>
    <xf numFmtId="0" fontId="35" fillId="0" borderId="15" xfId="2" applyNumberFormat="1" applyFont="1" applyFill="1" applyBorder="1" applyAlignment="1" applyProtection="1">
      <alignment horizontal="center" vertical="center" wrapText="1"/>
    </xf>
    <xf numFmtId="0" fontId="40" fillId="3" borderId="2" xfId="0" applyNumberFormat="1" applyFont="1" applyFill="1" applyBorder="1" applyAlignment="1" applyProtection="1">
      <alignment horizontal="center" vertical="center" wrapText="1"/>
    </xf>
    <xf numFmtId="0" fontId="40" fillId="3" borderId="3" xfId="0" applyNumberFormat="1" applyFont="1" applyFill="1" applyBorder="1" applyAlignment="1" applyProtection="1">
      <alignment horizontal="center" vertical="center" wrapText="1"/>
    </xf>
    <xf numFmtId="0" fontId="40" fillId="3" borderId="6" xfId="0" applyNumberFormat="1" applyFont="1" applyFill="1" applyBorder="1" applyAlignment="1" applyProtection="1">
      <alignment horizontal="center" vertical="center" wrapText="1"/>
    </xf>
    <xf numFmtId="0" fontId="40" fillId="3" borderId="8" xfId="0" applyNumberFormat="1" applyFont="1" applyFill="1" applyBorder="1" applyAlignment="1" applyProtection="1">
      <alignment horizontal="center" vertical="center" wrapText="1"/>
    </xf>
    <xf numFmtId="0" fontId="40" fillId="3" borderId="7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40" fillId="3" borderId="2" xfId="0" applyNumberFormat="1" applyFont="1" applyFill="1" applyBorder="1" applyAlignment="1" applyProtection="1">
      <alignment horizontal="center" vertical="center"/>
    </xf>
    <xf numFmtId="0" fontId="40" fillId="3" borderId="16" xfId="0" applyNumberFormat="1" applyFont="1" applyFill="1" applyBorder="1" applyAlignment="1" applyProtection="1">
      <alignment horizontal="center" vertical="center"/>
    </xf>
    <xf numFmtId="0" fontId="40" fillId="3" borderId="3" xfId="0" applyNumberFormat="1" applyFont="1" applyFill="1" applyBorder="1" applyAlignment="1" applyProtection="1">
      <alignment horizontal="center" vertical="center"/>
    </xf>
    <xf numFmtId="0" fontId="40" fillId="3" borderId="1" xfId="0" applyNumberFormat="1" applyFont="1" applyFill="1" applyBorder="1" applyAlignment="1" applyProtection="1">
      <alignment horizontal="center" vertical="center"/>
    </xf>
    <xf numFmtId="0" fontId="40" fillId="3" borderId="16" xfId="0" applyNumberFormat="1" applyFont="1" applyFill="1" applyBorder="1" applyAlignment="1" applyProtection="1">
      <alignment horizontal="center" vertical="center" wrapText="1"/>
    </xf>
  </cellXfs>
  <cellStyles count="22">
    <cellStyle name="百分比 2" xfId="5"/>
    <cellStyle name="常规" xfId="0" builtinId="0"/>
    <cellStyle name="常规 10" xfId="8"/>
    <cellStyle name="常规 10 2" xfId="13"/>
    <cellStyle name="常规 10 3" xfId="15"/>
    <cellStyle name="常规 2" xfId="4"/>
    <cellStyle name="常规 2 2" xfId="9"/>
    <cellStyle name="常规 2 3" xfId="16"/>
    <cellStyle name="常规 2 4" xfId="20"/>
    <cellStyle name="常规 3" xfId="2"/>
    <cellStyle name="常规 3 2" xfId="10"/>
    <cellStyle name="常规 3 2 2" xfId="6"/>
    <cellStyle name="常规 3 2 3" xfId="14"/>
    <cellStyle name="常规 3 2 4" xfId="19"/>
    <cellStyle name="常规 3 3" xfId="17"/>
    <cellStyle name="常规 3 4" xfId="21"/>
    <cellStyle name="常规 4" xfId="11"/>
    <cellStyle name="常规 5" xfId="12"/>
    <cellStyle name="常规 6" xfId="7"/>
    <cellStyle name="常规 7" xfId="18"/>
    <cellStyle name="常规_2008年支出预算" xfId="1"/>
    <cellStyle name="常规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>
      <selection activeCell="A9" sqref="A9"/>
    </sheetView>
  </sheetViews>
  <sheetFormatPr defaultColWidth="9" defaultRowHeight="13.5"/>
  <cols>
    <col min="1" max="1" width="104.875" customWidth="1"/>
    <col min="257" max="257" width="104.875" customWidth="1"/>
    <col min="513" max="513" width="104.875" customWidth="1"/>
    <col min="769" max="769" width="104.875" customWidth="1"/>
    <col min="1025" max="1025" width="104.875" customWidth="1"/>
    <col min="1281" max="1281" width="104.875" customWidth="1"/>
    <col min="1537" max="1537" width="104.875" customWidth="1"/>
    <col min="1793" max="1793" width="104.875" customWidth="1"/>
    <col min="2049" max="2049" width="104.875" customWidth="1"/>
    <col min="2305" max="2305" width="104.875" customWidth="1"/>
    <col min="2561" max="2561" width="104.875" customWidth="1"/>
    <col min="2817" max="2817" width="104.875" customWidth="1"/>
    <col min="3073" max="3073" width="104.875" customWidth="1"/>
    <col min="3329" max="3329" width="104.875" customWidth="1"/>
    <col min="3585" max="3585" width="104.875" customWidth="1"/>
    <col min="3841" max="3841" width="104.875" customWidth="1"/>
    <col min="4097" max="4097" width="104.875" customWidth="1"/>
    <col min="4353" max="4353" width="104.875" customWidth="1"/>
    <col min="4609" max="4609" width="104.875" customWidth="1"/>
    <col min="4865" max="4865" width="104.875" customWidth="1"/>
    <col min="5121" max="5121" width="104.875" customWidth="1"/>
    <col min="5377" max="5377" width="104.875" customWidth="1"/>
    <col min="5633" max="5633" width="104.875" customWidth="1"/>
    <col min="5889" max="5889" width="104.875" customWidth="1"/>
    <col min="6145" max="6145" width="104.875" customWidth="1"/>
    <col min="6401" max="6401" width="104.875" customWidth="1"/>
    <col min="6657" max="6657" width="104.875" customWidth="1"/>
    <col min="6913" max="6913" width="104.875" customWidth="1"/>
    <col min="7169" max="7169" width="104.875" customWidth="1"/>
    <col min="7425" max="7425" width="104.875" customWidth="1"/>
    <col min="7681" max="7681" width="104.875" customWidth="1"/>
    <col min="7937" max="7937" width="104.875" customWidth="1"/>
    <col min="8193" max="8193" width="104.875" customWidth="1"/>
    <col min="8449" max="8449" width="104.875" customWidth="1"/>
    <col min="8705" max="8705" width="104.875" customWidth="1"/>
    <col min="8961" max="8961" width="104.875" customWidth="1"/>
    <col min="9217" max="9217" width="104.875" customWidth="1"/>
    <col min="9473" max="9473" width="104.875" customWidth="1"/>
    <col min="9729" max="9729" width="104.875" customWidth="1"/>
    <col min="9985" max="9985" width="104.875" customWidth="1"/>
    <col min="10241" max="10241" width="104.875" customWidth="1"/>
    <col min="10497" max="10497" width="104.875" customWidth="1"/>
    <col min="10753" max="10753" width="104.875" customWidth="1"/>
    <col min="11009" max="11009" width="104.875" customWidth="1"/>
    <col min="11265" max="11265" width="104.875" customWidth="1"/>
    <col min="11521" max="11521" width="104.875" customWidth="1"/>
    <col min="11777" max="11777" width="104.875" customWidth="1"/>
    <col min="12033" max="12033" width="104.875" customWidth="1"/>
    <col min="12289" max="12289" width="104.875" customWidth="1"/>
    <col min="12545" max="12545" width="104.875" customWidth="1"/>
    <col min="12801" max="12801" width="104.875" customWidth="1"/>
    <col min="13057" max="13057" width="104.875" customWidth="1"/>
    <col min="13313" max="13313" width="104.875" customWidth="1"/>
    <col min="13569" max="13569" width="104.875" customWidth="1"/>
    <col min="13825" max="13825" width="104.875" customWidth="1"/>
    <col min="14081" max="14081" width="104.875" customWidth="1"/>
    <col min="14337" max="14337" width="104.875" customWidth="1"/>
    <col min="14593" max="14593" width="104.875" customWidth="1"/>
    <col min="14849" max="14849" width="104.875" customWidth="1"/>
    <col min="15105" max="15105" width="104.875" customWidth="1"/>
    <col min="15361" max="15361" width="104.875" customWidth="1"/>
    <col min="15617" max="15617" width="104.875" customWidth="1"/>
    <col min="15873" max="15873" width="104.875" customWidth="1"/>
    <col min="16129" max="16129" width="104.875" customWidth="1"/>
  </cols>
  <sheetData>
    <row r="1" spans="1:1" ht="24.75" customHeight="1"/>
    <row r="2" spans="1:1" s="102" customFormat="1" ht="40.5" customHeight="1">
      <c r="A2" s="101" t="s">
        <v>783</v>
      </c>
    </row>
    <row r="3" spans="1:1" ht="15" customHeight="1"/>
    <row r="4" spans="1:1" s="103" customFormat="1" ht="38.25" customHeight="1">
      <c r="A4" s="131" t="s">
        <v>1342</v>
      </c>
    </row>
    <row r="5" spans="1:1" s="103" customFormat="1" ht="38.25" customHeight="1">
      <c r="A5" s="131" t="s">
        <v>1343</v>
      </c>
    </row>
    <row r="6" spans="1:1" s="103" customFormat="1" ht="38.25" customHeight="1">
      <c r="A6" s="131" t="s">
        <v>1422</v>
      </c>
    </row>
    <row r="7" spans="1:1" s="103" customFormat="1" ht="38.25" customHeight="1">
      <c r="A7" s="131" t="s">
        <v>1344</v>
      </c>
    </row>
    <row r="8" spans="1:1" s="103" customFormat="1" ht="38.25" customHeight="1">
      <c r="A8" s="103" t="s">
        <v>911</v>
      </c>
    </row>
    <row r="9" spans="1:1" s="103" customFormat="1" ht="38.25" customHeight="1">
      <c r="A9" s="30" t="s">
        <v>1345</v>
      </c>
    </row>
    <row r="10" spans="1:1" s="103" customFormat="1" ht="38.25" customHeight="1">
      <c r="A10" s="30" t="s">
        <v>1346</v>
      </c>
    </row>
    <row r="11" spans="1:1" ht="38.25" customHeight="1">
      <c r="A11" s="30" t="s">
        <v>1347</v>
      </c>
    </row>
    <row r="12" spans="1:1" ht="38.25" customHeight="1">
      <c r="A12" s="30" t="s">
        <v>912</v>
      </c>
    </row>
    <row r="13" spans="1:1" ht="38.25" customHeight="1">
      <c r="A13" s="30" t="s">
        <v>913</v>
      </c>
    </row>
    <row r="14" spans="1:1" ht="42" customHeight="1"/>
    <row r="15" spans="1:1" ht="30" customHeight="1"/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>
      <selection sqref="A1:O1"/>
    </sheetView>
  </sheetViews>
  <sheetFormatPr defaultColWidth="8" defaultRowHeight="13.5"/>
  <cols>
    <col min="1" max="12" width="7.875" style="70" bestFit="1" customWidth="1"/>
    <col min="13" max="15" width="10.5" style="70" bestFit="1" customWidth="1"/>
    <col min="16" max="18" width="7.875" style="70" bestFit="1" customWidth="1"/>
    <col min="19" max="21" width="10.5" style="70" bestFit="1" customWidth="1"/>
    <col min="22" max="24" width="7.875" style="70" bestFit="1" customWidth="1"/>
    <col min="25" max="27" width="10.5" style="70" bestFit="1" customWidth="1"/>
    <col min="28" max="30" width="7.875" style="70" bestFit="1" customWidth="1"/>
    <col min="31" max="33" width="10.5" style="70" bestFit="1" customWidth="1"/>
    <col min="34" max="36" width="7.875" style="70" bestFit="1" customWidth="1"/>
    <col min="37" max="39" width="10.5" style="70" bestFit="1" customWidth="1"/>
    <col min="40" max="42" width="7.875" style="70" bestFit="1" customWidth="1"/>
    <col min="43" max="45" width="10.5" style="70" bestFit="1" customWidth="1"/>
    <col min="46" max="46" width="7.875" style="70" bestFit="1" customWidth="1"/>
    <col min="47" max="47" width="13.125" style="70" bestFit="1" customWidth="1"/>
    <col min="48" max="256" width="8" style="70"/>
    <col min="257" max="268" width="7.875" style="70" bestFit="1" customWidth="1"/>
    <col min="269" max="271" width="10.5" style="70" bestFit="1" customWidth="1"/>
    <col min="272" max="274" width="7.875" style="70" bestFit="1" customWidth="1"/>
    <col min="275" max="277" width="10.5" style="70" bestFit="1" customWidth="1"/>
    <col min="278" max="280" width="7.875" style="70" bestFit="1" customWidth="1"/>
    <col min="281" max="283" width="10.5" style="70" bestFit="1" customWidth="1"/>
    <col min="284" max="286" width="7.875" style="70" bestFit="1" customWidth="1"/>
    <col min="287" max="289" width="10.5" style="70" bestFit="1" customWidth="1"/>
    <col min="290" max="292" width="7.875" style="70" bestFit="1" customWidth="1"/>
    <col min="293" max="295" width="10.5" style="70" bestFit="1" customWidth="1"/>
    <col min="296" max="298" width="7.875" style="70" bestFit="1" customWidth="1"/>
    <col min="299" max="301" width="10.5" style="70" bestFit="1" customWidth="1"/>
    <col min="302" max="302" width="7.875" style="70" bestFit="1" customWidth="1"/>
    <col min="303" max="303" width="13.125" style="70" bestFit="1" customWidth="1"/>
    <col min="304" max="512" width="8" style="70"/>
    <col min="513" max="524" width="7.875" style="70" bestFit="1" customWidth="1"/>
    <col min="525" max="527" width="10.5" style="70" bestFit="1" customWidth="1"/>
    <col min="528" max="530" width="7.875" style="70" bestFit="1" customWidth="1"/>
    <col min="531" max="533" width="10.5" style="70" bestFit="1" customWidth="1"/>
    <col min="534" max="536" width="7.875" style="70" bestFit="1" customWidth="1"/>
    <col min="537" max="539" width="10.5" style="70" bestFit="1" customWidth="1"/>
    <col min="540" max="542" width="7.875" style="70" bestFit="1" customWidth="1"/>
    <col min="543" max="545" width="10.5" style="70" bestFit="1" customWidth="1"/>
    <col min="546" max="548" width="7.875" style="70" bestFit="1" customWidth="1"/>
    <col min="549" max="551" width="10.5" style="70" bestFit="1" customWidth="1"/>
    <col min="552" max="554" width="7.875" style="70" bestFit="1" customWidth="1"/>
    <col min="555" max="557" width="10.5" style="70" bestFit="1" customWidth="1"/>
    <col min="558" max="558" width="7.875" style="70" bestFit="1" customWidth="1"/>
    <col min="559" max="559" width="13.125" style="70" bestFit="1" customWidth="1"/>
    <col min="560" max="768" width="8" style="70"/>
    <col min="769" max="780" width="7.875" style="70" bestFit="1" customWidth="1"/>
    <col min="781" max="783" width="10.5" style="70" bestFit="1" customWidth="1"/>
    <col min="784" max="786" width="7.875" style="70" bestFit="1" customWidth="1"/>
    <col min="787" max="789" width="10.5" style="70" bestFit="1" customWidth="1"/>
    <col min="790" max="792" width="7.875" style="70" bestFit="1" customWidth="1"/>
    <col min="793" max="795" width="10.5" style="70" bestFit="1" customWidth="1"/>
    <col min="796" max="798" width="7.875" style="70" bestFit="1" customWidth="1"/>
    <col min="799" max="801" width="10.5" style="70" bestFit="1" customWidth="1"/>
    <col min="802" max="804" width="7.875" style="70" bestFit="1" customWidth="1"/>
    <col min="805" max="807" width="10.5" style="70" bestFit="1" customWidth="1"/>
    <col min="808" max="810" width="7.875" style="70" bestFit="1" customWidth="1"/>
    <col min="811" max="813" width="10.5" style="70" bestFit="1" customWidth="1"/>
    <col min="814" max="814" width="7.875" style="70" bestFit="1" customWidth="1"/>
    <col min="815" max="815" width="13.125" style="70" bestFit="1" customWidth="1"/>
    <col min="816" max="1024" width="8" style="70"/>
    <col min="1025" max="1036" width="7.875" style="70" bestFit="1" customWidth="1"/>
    <col min="1037" max="1039" width="10.5" style="70" bestFit="1" customWidth="1"/>
    <col min="1040" max="1042" width="7.875" style="70" bestFit="1" customWidth="1"/>
    <col min="1043" max="1045" width="10.5" style="70" bestFit="1" customWidth="1"/>
    <col min="1046" max="1048" width="7.875" style="70" bestFit="1" customWidth="1"/>
    <col min="1049" max="1051" width="10.5" style="70" bestFit="1" customWidth="1"/>
    <col min="1052" max="1054" width="7.875" style="70" bestFit="1" customWidth="1"/>
    <col min="1055" max="1057" width="10.5" style="70" bestFit="1" customWidth="1"/>
    <col min="1058" max="1060" width="7.875" style="70" bestFit="1" customWidth="1"/>
    <col min="1061" max="1063" width="10.5" style="70" bestFit="1" customWidth="1"/>
    <col min="1064" max="1066" width="7.875" style="70" bestFit="1" customWidth="1"/>
    <col min="1067" max="1069" width="10.5" style="70" bestFit="1" customWidth="1"/>
    <col min="1070" max="1070" width="7.875" style="70" bestFit="1" customWidth="1"/>
    <col min="1071" max="1071" width="13.125" style="70" bestFit="1" customWidth="1"/>
    <col min="1072" max="1280" width="8" style="70"/>
    <col min="1281" max="1292" width="7.875" style="70" bestFit="1" customWidth="1"/>
    <col min="1293" max="1295" width="10.5" style="70" bestFit="1" customWidth="1"/>
    <col min="1296" max="1298" width="7.875" style="70" bestFit="1" customWidth="1"/>
    <col min="1299" max="1301" width="10.5" style="70" bestFit="1" customWidth="1"/>
    <col min="1302" max="1304" width="7.875" style="70" bestFit="1" customWidth="1"/>
    <col min="1305" max="1307" width="10.5" style="70" bestFit="1" customWidth="1"/>
    <col min="1308" max="1310" width="7.875" style="70" bestFit="1" customWidth="1"/>
    <col min="1311" max="1313" width="10.5" style="70" bestFit="1" customWidth="1"/>
    <col min="1314" max="1316" width="7.875" style="70" bestFit="1" customWidth="1"/>
    <col min="1317" max="1319" width="10.5" style="70" bestFit="1" customWidth="1"/>
    <col min="1320" max="1322" width="7.875" style="70" bestFit="1" customWidth="1"/>
    <col min="1323" max="1325" width="10.5" style="70" bestFit="1" customWidth="1"/>
    <col min="1326" max="1326" width="7.875" style="70" bestFit="1" customWidth="1"/>
    <col min="1327" max="1327" width="13.125" style="70" bestFit="1" customWidth="1"/>
    <col min="1328" max="1536" width="8" style="70"/>
    <col min="1537" max="1548" width="7.875" style="70" bestFit="1" customWidth="1"/>
    <col min="1549" max="1551" width="10.5" style="70" bestFit="1" customWidth="1"/>
    <col min="1552" max="1554" width="7.875" style="70" bestFit="1" customWidth="1"/>
    <col min="1555" max="1557" width="10.5" style="70" bestFit="1" customWidth="1"/>
    <col min="1558" max="1560" width="7.875" style="70" bestFit="1" customWidth="1"/>
    <col min="1561" max="1563" width="10.5" style="70" bestFit="1" customWidth="1"/>
    <col min="1564" max="1566" width="7.875" style="70" bestFit="1" customWidth="1"/>
    <col min="1567" max="1569" width="10.5" style="70" bestFit="1" customWidth="1"/>
    <col min="1570" max="1572" width="7.875" style="70" bestFit="1" customWidth="1"/>
    <col min="1573" max="1575" width="10.5" style="70" bestFit="1" customWidth="1"/>
    <col min="1576" max="1578" width="7.875" style="70" bestFit="1" customWidth="1"/>
    <col min="1579" max="1581" width="10.5" style="70" bestFit="1" customWidth="1"/>
    <col min="1582" max="1582" width="7.875" style="70" bestFit="1" customWidth="1"/>
    <col min="1583" max="1583" width="13.125" style="70" bestFit="1" customWidth="1"/>
    <col min="1584" max="1792" width="8" style="70"/>
    <col min="1793" max="1804" width="7.875" style="70" bestFit="1" customWidth="1"/>
    <col min="1805" max="1807" width="10.5" style="70" bestFit="1" customWidth="1"/>
    <col min="1808" max="1810" width="7.875" style="70" bestFit="1" customWidth="1"/>
    <col min="1811" max="1813" width="10.5" style="70" bestFit="1" customWidth="1"/>
    <col min="1814" max="1816" width="7.875" style="70" bestFit="1" customWidth="1"/>
    <col min="1817" max="1819" width="10.5" style="70" bestFit="1" customWidth="1"/>
    <col min="1820" max="1822" width="7.875" style="70" bestFit="1" customWidth="1"/>
    <col min="1823" max="1825" width="10.5" style="70" bestFit="1" customWidth="1"/>
    <col min="1826" max="1828" width="7.875" style="70" bestFit="1" customWidth="1"/>
    <col min="1829" max="1831" width="10.5" style="70" bestFit="1" customWidth="1"/>
    <col min="1832" max="1834" width="7.875" style="70" bestFit="1" customWidth="1"/>
    <col min="1835" max="1837" width="10.5" style="70" bestFit="1" customWidth="1"/>
    <col min="1838" max="1838" width="7.875" style="70" bestFit="1" customWidth="1"/>
    <col min="1839" max="1839" width="13.125" style="70" bestFit="1" customWidth="1"/>
    <col min="1840" max="2048" width="8" style="70"/>
    <col min="2049" max="2060" width="7.875" style="70" bestFit="1" customWidth="1"/>
    <col min="2061" max="2063" width="10.5" style="70" bestFit="1" customWidth="1"/>
    <col min="2064" max="2066" width="7.875" style="70" bestFit="1" customWidth="1"/>
    <col min="2067" max="2069" width="10.5" style="70" bestFit="1" customWidth="1"/>
    <col min="2070" max="2072" width="7.875" style="70" bestFit="1" customWidth="1"/>
    <col min="2073" max="2075" width="10.5" style="70" bestFit="1" customWidth="1"/>
    <col min="2076" max="2078" width="7.875" style="70" bestFit="1" customWidth="1"/>
    <col min="2079" max="2081" width="10.5" style="70" bestFit="1" customWidth="1"/>
    <col min="2082" max="2084" width="7.875" style="70" bestFit="1" customWidth="1"/>
    <col min="2085" max="2087" width="10.5" style="70" bestFit="1" customWidth="1"/>
    <col min="2088" max="2090" width="7.875" style="70" bestFit="1" customWidth="1"/>
    <col min="2091" max="2093" width="10.5" style="70" bestFit="1" customWidth="1"/>
    <col min="2094" max="2094" width="7.875" style="70" bestFit="1" customWidth="1"/>
    <col min="2095" max="2095" width="13.125" style="70" bestFit="1" customWidth="1"/>
    <col min="2096" max="2304" width="8" style="70"/>
    <col min="2305" max="2316" width="7.875" style="70" bestFit="1" customWidth="1"/>
    <col min="2317" max="2319" width="10.5" style="70" bestFit="1" customWidth="1"/>
    <col min="2320" max="2322" width="7.875" style="70" bestFit="1" customWidth="1"/>
    <col min="2323" max="2325" width="10.5" style="70" bestFit="1" customWidth="1"/>
    <col min="2326" max="2328" width="7.875" style="70" bestFit="1" customWidth="1"/>
    <col min="2329" max="2331" width="10.5" style="70" bestFit="1" customWidth="1"/>
    <col min="2332" max="2334" width="7.875" style="70" bestFit="1" customWidth="1"/>
    <col min="2335" max="2337" width="10.5" style="70" bestFit="1" customWidth="1"/>
    <col min="2338" max="2340" width="7.875" style="70" bestFit="1" customWidth="1"/>
    <col min="2341" max="2343" width="10.5" style="70" bestFit="1" customWidth="1"/>
    <col min="2344" max="2346" width="7.875" style="70" bestFit="1" customWidth="1"/>
    <col min="2347" max="2349" width="10.5" style="70" bestFit="1" customWidth="1"/>
    <col min="2350" max="2350" width="7.875" style="70" bestFit="1" customWidth="1"/>
    <col min="2351" max="2351" width="13.125" style="70" bestFit="1" customWidth="1"/>
    <col min="2352" max="2560" width="8" style="70"/>
    <col min="2561" max="2572" width="7.875" style="70" bestFit="1" customWidth="1"/>
    <col min="2573" max="2575" width="10.5" style="70" bestFit="1" customWidth="1"/>
    <col min="2576" max="2578" width="7.875" style="70" bestFit="1" customWidth="1"/>
    <col min="2579" max="2581" width="10.5" style="70" bestFit="1" customWidth="1"/>
    <col min="2582" max="2584" width="7.875" style="70" bestFit="1" customWidth="1"/>
    <col min="2585" max="2587" width="10.5" style="70" bestFit="1" customWidth="1"/>
    <col min="2588" max="2590" width="7.875" style="70" bestFit="1" customWidth="1"/>
    <col min="2591" max="2593" width="10.5" style="70" bestFit="1" customWidth="1"/>
    <col min="2594" max="2596" width="7.875" style="70" bestFit="1" customWidth="1"/>
    <col min="2597" max="2599" width="10.5" style="70" bestFit="1" customWidth="1"/>
    <col min="2600" max="2602" width="7.875" style="70" bestFit="1" customWidth="1"/>
    <col min="2603" max="2605" width="10.5" style="70" bestFit="1" customWidth="1"/>
    <col min="2606" max="2606" width="7.875" style="70" bestFit="1" customWidth="1"/>
    <col min="2607" max="2607" width="13.125" style="70" bestFit="1" customWidth="1"/>
    <col min="2608" max="2816" width="8" style="70"/>
    <col min="2817" max="2828" width="7.875" style="70" bestFit="1" customWidth="1"/>
    <col min="2829" max="2831" width="10.5" style="70" bestFit="1" customWidth="1"/>
    <col min="2832" max="2834" width="7.875" style="70" bestFit="1" customWidth="1"/>
    <col min="2835" max="2837" width="10.5" style="70" bestFit="1" customWidth="1"/>
    <col min="2838" max="2840" width="7.875" style="70" bestFit="1" customWidth="1"/>
    <col min="2841" max="2843" width="10.5" style="70" bestFit="1" customWidth="1"/>
    <col min="2844" max="2846" width="7.875" style="70" bestFit="1" customWidth="1"/>
    <col min="2847" max="2849" width="10.5" style="70" bestFit="1" customWidth="1"/>
    <col min="2850" max="2852" width="7.875" style="70" bestFit="1" customWidth="1"/>
    <col min="2853" max="2855" width="10.5" style="70" bestFit="1" customWidth="1"/>
    <col min="2856" max="2858" width="7.875" style="70" bestFit="1" customWidth="1"/>
    <col min="2859" max="2861" width="10.5" style="70" bestFit="1" customWidth="1"/>
    <col min="2862" max="2862" width="7.875" style="70" bestFit="1" customWidth="1"/>
    <col min="2863" max="2863" width="13.125" style="70" bestFit="1" customWidth="1"/>
    <col min="2864" max="3072" width="8" style="70"/>
    <col min="3073" max="3084" width="7.875" style="70" bestFit="1" customWidth="1"/>
    <col min="3085" max="3087" width="10.5" style="70" bestFit="1" customWidth="1"/>
    <col min="3088" max="3090" width="7.875" style="70" bestFit="1" customWidth="1"/>
    <col min="3091" max="3093" width="10.5" style="70" bestFit="1" customWidth="1"/>
    <col min="3094" max="3096" width="7.875" style="70" bestFit="1" customWidth="1"/>
    <col min="3097" max="3099" width="10.5" style="70" bestFit="1" customWidth="1"/>
    <col min="3100" max="3102" width="7.875" style="70" bestFit="1" customWidth="1"/>
    <col min="3103" max="3105" width="10.5" style="70" bestFit="1" customWidth="1"/>
    <col min="3106" max="3108" width="7.875" style="70" bestFit="1" customWidth="1"/>
    <col min="3109" max="3111" width="10.5" style="70" bestFit="1" customWidth="1"/>
    <col min="3112" max="3114" width="7.875" style="70" bestFit="1" customWidth="1"/>
    <col min="3115" max="3117" width="10.5" style="70" bestFit="1" customWidth="1"/>
    <col min="3118" max="3118" width="7.875" style="70" bestFit="1" customWidth="1"/>
    <col min="3119" max="3119" width="13.125" style="70" bestFit="1" customWidth="1"/>
    <col min="3120" max="3328" width="8" style="70"/>
    <col min="3329" max="3340" width="7.875" style="70" bestFit="1" customWidth="1"/>
    <col min="3341" max="3343" width="10.5" style="70" bestFit="1" customWidth="1"/>
    <col min="3344" max="3346" width="7.875" style="70" bestFit="1" customWidth="1"/>
    <col min="3347" max="3349" width="10.5" style="70" bestFit="1" customWidth="1"/>
    <col min="3350" max="3352" width="7.875" style="70" bestFit="1" customWidth="1"/>
    <col min="3353" max="3355" width="10.5" style="70" bestFit="1" customWidth="1"/>
    <col min="3356" max="3358" width="7.875" style="70" bestFit="1" customWidth="1"/>
    <col min="3359" max="3361" width="10.5" style="70" bestFit="1" customWidth="1"/>
    <col min="3362" max="3364" width="7.875" style="70" bestFit="1" customWidth="1"/>
    <col min="3365" max="3367" width="10.5" style="70" bestFit="1" customWidth="1"/>
    <col min="3368" max="3370" width="7.875" style="70" bestFit="1" customWidth="1"/>
    <col min="3371" max="3373" width="10.5" style="70" bestFit="1" customWidth="1"/>
    <col min="3374" max="3374" width="7.875" style="70" bestFit="1" customWidth="1"/>
    <col min="3375" max="3375" width="13.125" style="70" bestFit="1" customWidth="1"/>
    <col min="3376" max="3584" width="8" style="70"/>
    <col min="3585" max="3596" width="7.875" style="70" bestFit="1" customWidth="1"/>
    <col min="3597" max="3599" width="10.5" style="70" bestFit="1" customWidth="1"/>
    <col min="3600" max="3602" width="7.875" style="70" bestFit="1" customWidth="1"/>
    <col min="3603" max="3605" width="10.5" style="70" bestFit="1" customWidth="1"/>
    <col min="3606" max="3608" width="7.875" style="70" bestFit="1" customWidth="1"/>
    <col min="3609" max="3611" width="10.5" style="70" bestFit="1" customWidth="1"/>
    <col min="3612" max="3614" width="7.875" style="70" bestFit="1" customWidth="1"/>
    <col min="3615" max="3617" width="10.5" style="70" bestFit="1" customWidth="1"/>
    <col min="3618" max="3620" width="7.875" style="70" bestFit="1" customWidth="1"/>
    <col min="3621" max="3623" width="10.5" style="70" bestFit="1" customWidth="1"/>
    <col min="3624" max="3626" width="7.875" style="70" bestFit="1" customWidth="1"/>
    <col min="3627" max="3629" width="10.5" style="70" bestFit="1" customWidth="1"/>
    <col min="3630" max="3630" width="7.875" style="70" bestFit="1" customWidth="1"/>
    <col min="3631" max="3631" width="13.125" style="70" bestFit="1" customWidth="1"/>
    <col min="3632" max="3840" width="8" style="70"/>
    <col min="3841" max="3852" width="7.875" style="70" bestFit="1" customWidth="1"/>
    <col min="3853" max="3855" width="10.5" style="70" bestFit="1" customWidth="1"/>
    <col min="3856" max="3858" width="7.875" style="70" bestFit="1" customWidth="1"/>
    <col min="3859" max="3861" width="10.5" style="70" bestFit="1" customWidth="1"/>
    <col min="3862" max="3864" width="7.875" style="70" bestFit="1" customWidth="1"/>
    <col min="3865" max="3867" width="10.5" style="70" bestFit="1" customWidth="1"/>
    <col min="3868" max="3870" width="7.875" style="70" bestFit="1" customWidth="1"/>
    <col min="3871" max="3873" width="10.5" style="70" bestFit="1" customWidth="1"/>
    <col min="3874" max="3876" width="7.875" style="70" bestFit="1" customWidth="1"/>
    <col min="3877" max="3879" width="10.5" style="70" bestFit="1" customWidth="1"/>
    <col min="3880" max="3882" width="7.875" style="70" bestFit="1" customWidth="1"/>
    <col min="3883" max="3885" width="10.5" style="70" bestFit="1" customWidth="1"/>
    <col min="3886" max="3886" width="7.875" style="70" bestFit="1" customWidth="1"/>
    <col min="3887" max="3887" width="13.125" style="70" bestFit="1" customWidth="1"/>
    <col min="3888" max="4096" width="8" style="70"/>
    <col min="4097" max="4108" width="7.875" style="70" bestFit="1" customWidth="1"/>
    <col min="4109" max="4111" width="10.5" style="70" bestFit="1" customWidth="1"/>
    <col min="4112" max="4114" width="7.875" style="70" bestFit="1" customWidth="1"/>
    <col min="4115" max="4117" width="10.5" style="70" bestFit="1" customWidth="1"/>
    <col min="4118" max="4120" width="7.875" style="70" bestFit="1" customWidth="1"/>
    <col min="4121" max="4123" width="10.5" style="70" bestFit="1" customWidth="1"/>
    <col min="4124" max="4126" width="7.875" style="70" bestFit="1" customWidth="1"/>
    <col min="4127" max="4129" width="10.5" style="70" bestFit="1" customWidth="1"/>
    <col min="4130" max="4132" width="7.875" style="70" bestFit="1" customWidth="1"/>
    <col min="4133" max="4135" width="10.5" style="70" bestFit="1" customWidth="1"/>
    <col min="4136" max="4138" width="7.875" style="70" bestFit="1" customWidth="1"/>
    <col min="4139" max="4141" width="10.5" style="70" bestFit="1" customWidth="1"/>
    <col min="4142" max="4142" width="7.875" style="70" bestFit="1" customWidth="1"/>
    <col min="4143" max="4143" width="13.125" style="70" bestFit="1" customWidth="1"/>
    <col min="4144" max="4352" width="8" style="70"/>
    <col min="4353" max="4364" width="7.875" style="70" bestFit="1" customWidth="1"/>
    <col min="4365" max="4367" width="10.5" style="70" bestFit="1" customWidth="1"/>
    <col min="4368" max="4370" width="7.875" style="70" bestFit="1" customWidth="1"/>
    <col min="4371" max="4373" width="10.5" style="70" bestFit="1" customWidth="1"/>
    <col min="4374" max="4376" width="7.875" style="70" bestFit="1" customWidth="1"/>
    <col min="4377" max="4379" width="10.5" style="70" bestFit="1" customWidth="1"/>
    <col min="4380" max="4382" width="7.875" style="70" bestFit="1" customWidth="1"/>
    <col min="4383" max="4385" width="10.5" style="70" bestFit="1" customWidth="1"/>
    <col min="4386" max="4388" width="7.875" style="70" bestFit="1" customWidth="1"/>
    <col min="4389" max="4391" width="10.5" style="70" bestFit="1" customWidth="1"/>
    <col min="4392" max="4394" width="7.875" style="70" bestFit="1" customWidth="1"/>
    <col min="4395" max="4397" width="10.5" style="70" bestFit="1" customWidth="1"/>
    <col min="4398" max="4398" width="7.875" style="70" bestFit="1" customWidth="1"/>
    <col min="4399" max="4399" width="13.125" style="70" bestFit="1" customWidth="1"/>
    <col min="4400" max="4608" width="8" style="70"/>
    <col min="4609" max="4620" width="7.875" style="70" bestFit="1" customWidth="1"/>
    <col min="4621" max="4623" width="10.5" style="70" bestFit="1" customWidth="1"/>
    <col min="4624" max="4626" width="7.875" style="70" bestFit="1" customWidth="1"/>
    <col min="4627" max="4629" width="10.5" style="70" bestFit="1" customWidth="1"/>
    <col min="4630" max="4632" width="7.875" style="70" bestFit="1" customWidth="1"/>
    <col min="4633" max="4635" width="10.5" style="70" bestFit="1" customWidth="1"/>
    <col min="4636" max="4638" width="7.875" style="70" bestFit="1" customWidth="1"/>
    <col min="4639" max="4641" width="10.5" style="70" bestFit="1" customWidth="1"/>
    <col min="4642" max="4644" width="7.875" style="70" bestFit="1" customWidth="1"/>
    <col min="4645" max="4647" width="10.5" style="70" bestFit="1" customWidth="1"/>
    <col min="4648" max="4650" width="7.875" style="70" bestFit="1" customWidth="1"/>
    <col min="4651" max="4653" width="10.5" style="70" bestFit="1" customWidth="1"/>
    <col min="4654" max="4654" width="7.875" style="70" bestFit="1" customWidth="1"/>
    <col min="4655" max="4655" width="13.125" style="70" bestFit="1" customWidth="1"/>
    <col min="4656" max="4864" width="8" style="70"/>
    <col min="4865" max="4876" width="7.875" style="70" bestFit="1" customWidth="1"/>
    <col min="4877" max="4879" width="10.5" style="70" bestFit="1" customWidth="1"/>
    <col min="4880" max="4882" width="7.875" style="70" bestFit="1" customWidth="1"/>
    <col min="4883" max="4885" width="10.5" style="70" bestFit="1" customWidth="1"/>
    <col min="4886" max="4888" width="7.875" style="70" bestFit="1" customWidth="1"/>
    <col min="4889" max="4891" width="10.5" style="70" bestFit="1" customWidth="1"/>
    <col min="4892" max="4894" width="7.875" style="70" bestFit="1" customWidth="1"/>
    <col min="4895" max="4897" width="10.5" style="70" bestFit="1" customWidth="1"/>
    <col min="4898" max="4900" width="7.875" style="70" bestFit="1" customWidth="1"/>
    <col min="4901" max="4903" width="10.5" style="70" bestFit="1" customWidth="1"/>
    <col min="4904" max="4906" width="7.875" style="70" bestFit="1" customWidth="1"/>
    <col min="4907" max="4909" width="10.5" style="70" bestFit="1" customWidth="1"/>
    <col min="4910" max="4910" width="7.875" style="70" bestFit="1" customWidth="1"/>
    <col min="4911" max="4911" width="13.125" style="70" bestFit="1" customWidth="1"/>
    <col min="4912" max="5120" width="8" style="70"/>
    <col min="5121" max="5132" width="7.875" style="70" bestFit="1" customWidth="1"/>
    <col min="5133" max="5135" width="10.5" style="70" bestFit="1" customWidth="1"/>
    <col min="5136" max="5138" width="7.875" style="70" bestFit="1" customWidth="1"/>
    <col min="5139" max="5141" width="10.5" style="70" bestFit="1" customWidth="1"/>
    <col min="5142" max="5144" width="7.875" style="70" bestFit="1" customWidth="1"/>
    <col min="5145" max="5147" width="10.5" style="70" bestFit="1" customWidth="1"/>
    <col min="5148" max="5150" width="7.875" style="70" bestFit="1" customWidth="1"/>
    <col min="5151" max="5153" width="10.5" style="70" bestFit="1" customWidth="1"/>
    <col min="5154" max="5156" width="7.875" style="70" bestFit="1" customWidth="1"/>
    <col min="5157" max="5159" width="10.5" style="70" bestFit="1" customWidth="1"/>
    <col min="5160" max="5162" width="7.875" style="70" bestFit="1" customWidth="1"/>
    <col min="5163" max="5165" width="10.5" style="70" bestFit="1" customWidth="1"/>
    <col min="5166" max="5166" width="7.875" style="70" bestFit="1" customWidth="1"/>
    <col min="5167" max="5167" width="13.125" style="70" bestFit="1" customWidth="1"/>
    <col min="5168" max="5376" width="8" style="70"/>
    <col min="5377" max="5388" width="7.875" style="70" bestFit="1" customWidth="1"/>
    <col min="5389" max="5391" width="10.5" style="70" bestFit="1" customWidth="1"/>
    <col min="5392" max="5394" width="7.875" style="70" bestFit="1" customWidth="1"/>
    <col min="5395" max="5397" width="10.5" style="70" bestFit="1" customWidth="1"/>
    <col min="5398" max="5400" width="7.875" style="70" bestFit="1" customWidth="1"/>
    <col min="5401" max="5403" width="10.5" style="70" bestFit="1" customWidth="1"/>
    <col min="5404" max="5406" width="7.875" style="70" bestFit="1" customWidth="1"/>
    <col min="5407" max="5409" width="10.5" style="70" bestFit="1" customWidth="1"/>
    <col min="5410" max="5412" width="7.875" style="70" bestFit="1" customWidth="1"/>
    <col min="5413" max="5415" width="10.5" style="70" bestFit="1" customWidth="1"/>
    <col min="5416" max="5418" width="7.875" style="70" bestFit="1" customWidth="1"/>
    <col min="5419" max="5421" width="10.5" style="70" bestFit="1" customWidth="1"/>
    <col min="5422" max="5422" width="7.875" style="70" bestFit="1" customWidth="1"/>
    <col min="5423" max="5423" width="13.125" style="70" bestFit="1" customWidth="1"/>
    <col min="5424" max="5632" width="8" style="70"/>
    <col min="5633" max="5644" width="7.875" style="70" bestFit="1" customWidth="1"/>
    <col min="5645" max="5647" width="10.5" style="70" bestFit="1" customWidth="1"/>
    <col min="5648" max="5650" width="7.875" style="70" bestFit="1" customWidth="1"/>
    <col min="5651" max="5653" width="10.5" style="70" bestFit="1" customWidth="1"/>
    <col min="5654" max="5656" width="7.875" style="70" bestFit="1" customWidth="1"/>
    <col min="5657" max="5659" width="10.5" style="70" bestFit="1" customWidth="1"/>
    <col min="5660" max="5662" width="7.875" style="70" bestFit="1" customWidth="1"/>
    <col min="5663" max="5665" width="10.5" style="70" bestFit="1" customWidth="1"/>
    <col min="5666" max="5668" width="7.875" style="70" bestFit="1" customWidth="1"/>
    <col min="5669" max="5671" width="10.5" style="70" bestFit="1" customWidth="1"/>
    <col min="5672" max="5674" width="7.875" style="70" bestFit="1" customWidth="1"/>
    <col min="5675" max="5677" width="10.5" style="70" bestFit="1" customWidth="1"/>
    <col min="5678" max="5678" width="7.875" style="70" bestFit="1" customWidth="1"/>
    <col min="5679" max="5679" width="13.125" style="70" bestFit="1" customWidth="1"/>
    <col min="5680" max="5888" width="8" style="70"/>
    <col min="5889" max="5900" width="7.875" style="70" bestFit="1" customWidth="1"/>
    <col min="5901" max="5903" width="10.5" style="70" bestFit="1" customWidth="1"/>
    <col min="5904" max="5906" width="7.875" style="70" bestFit="1" customWidth="1"/>
    <col min="5907" max="5909" width="10.5" style="70" bestFit="1" customWidth="1"/>
    <col min="5910" max="5912" width="7.875" style="70" bestFit="1" customWidth="1"/>
    <col min="5913" max="5915" width="10.5" style="70" bestFit="1" customWidth="1"/>
    <col min="5916" max="5918" width="7.875" style="70" bestFit="1" customWidth="1"/>
    <col min="5919" max="5921" width="10.5" style="70" bestFit="1" customWidth="1"/>
    <col min="5922" max="5924" width="7.875" style="70" bestFit="1" customWidth="1"/>
    <col min="5925" max="5927" width="10.5" style="70" bestFit="1" customWidth="1"/>
    <col min="5928" max="5930" width="7.875" style="70" bestFit="1" customWidth="1"/>
    <col min="5931" max="5933" width="10.5" style="70" bestFit="1" customWidth="1"/>
    <col min="5934" max="5934" width="7.875" style="70" bestFit="1" customWidth="1"/>
    <col min="5935" max="5935" width="13.125" style="70" bestFit="1" customWidth="1"/>
    <col min="5936" max="6144" width="8" style="70"/>
    <col min="6145" max="6156" width="7.875" style="70" bestFit="1" customWidth="1"/>
    <col min="6157" max="6159" width="10.5" style="70" bestFit="1" customWidth="1"/>
    <col min="6160" max="6162" width="7.875" style="70" bestFit="1" customWidth="1"/>
    <col min="6163" max="6165" width="10.5" style="70" bestFit="1" customWidth="1"/>
    <col min="6166" max="6168" width="7.875" style="70" bestFit="1" customWidth="1"/>
    <col min="6169" max="6171" width="10.5" style="70" bestFit="1" customWidth="1"/>
    <col min="6172" max="6174" width="7.875" style="70" bestFit="1" customWidth="1"/>
    <col min="6175" max="6177" width="10.5" style="70" bestFit="1" customWidth="1"/>
    <col min="6178" max="6180" width="7.875" style="70" bestFit="1" customWidth="1"/>
    <col min="6181" max="6183" width="10.5" style="70" bestFit="1" customWidth="1"/>
    <col min="6184" max="6186" width="7.875" style="70" bestFit="1" customWidth="1"/>
    <col min="6187" max="6189" width="10.5" style="70" bestFit="1" customWidth="1"/>
    <col min="6190" max="6190" width="7.875" style="70" bestFit="1" customWidth="1"/>
    <col min="6191" max="6191" width="13.125" style="70" bestFit="1" customWidth="1"/>
    <col min="6192" max="6400" width="8" style="70"/>
    <col min="6401" max="6412" width="7.875" style="70" bestFit="1" customWidth="1"/>
    <col min="6413" max="6415" width="10.5" style="70" bestFit="1" customWidth="1"/>
    <col min="6416" max="6418" width="7.875" style="70" bestFit="1" customWidth="1"/>
    <col min="6419" max="6421" width="10.5" style="70" bestFit="1" customWidth="1"/>
    <col min="6422" max="6424" width="7.875" style="70" bestFit="1" customWidth="1"/>
    <col min="6425" max="6427" width="10.5" style="70" bestFit="1" customWidth="1"/>
    <col min="6428" max="6430" width="7.875" style="70" bestFit="1" customWidth="1"/>
    <col min="6431" max="6433" width="10.5" style="70" bestFit="1" customWidth="1"/>
    <col min="6434" max="6436" width="7.875" style="70" bestFit="1" customWidth="1"/>
    <col min="6437" max="6439" width="10.5" style="70" bestFit="1" customWidth="1"/>
    <col min="6440" max="6442" width="7.875" style="70" bestFit="1" customWidth="1"/>
    <col min="6443" max="6445" width="10.5" style="70" bestFit="1" customWidth="1"/>
    <col min="6446" max="6446" width="7.875" style="70" bestFit="1" customWidth="1"/>
    <col min="6447" max="6447" width="13.125" style="70" bestFit="1" customWidth="1"/>
    <col min="6448" max="6656" width="8" style="70"/>
    <col min="6657" max="6668" width="7.875" style="70" bestFit="1" customWidth="1"/>
    <col min="6669" max="6671" width="10.5" style="70" bestFit="1" customWidth="1"/>
    <col min="6672" max="6674" width="7.875" style="70" bestFit="1" customWidth="1"/>
    <col min="6675" max="6677" width="10.5" style="70" bestFit="1" customWidth="1"/>
    <col min="6678" max="6680" width="7.875" style="70" bestFit="1" customWidth="1"/>
    <col min="6681" max="6683" width="10.5" style="70" bestFit="1" customWidth="1"/>
    <col min="6684" max="6686" width="7.875" style="70" bestFit="1" customWidth="1"/>
    <col min="6687" max="6689" width="10.5" style="70" bestFit="1" customWidth="1"/>
    <col min="6690" max="6692" width="7.875" style="70" bestFit="1" customWidth="1"/>
    <col min="6693" max="6695" width="10.5" style="70" bestFit="1" customWidth="1"/>
    <col min="6696" max="6698" width="7.875" style="70" bestFit="1" customWidth="1"/>
    <col min="6699" max="6701" width="10.5" style="70" bestFit="1" customWidth="1"/>
    <col min="6702" max="6702" width="7.875" style="70" bestFit="1" customWidth="1"/>
    <col min="6703" max="6703" width="13.125" style="70" bestFit="1" customWidth="1"/>
    <col min="6704" max="6912" width="8" style="70"/>
    <col min="6913" max="6924" width="7.875" style="70" bestFit="1" customWidth="1"/>
    <col min="6925" max="6927" width="10.5" style="70" bestFit="1" customWidth="1"/>
    <col min="6928" max="6930" width="7.875" style="70" bestFit="1" customWidth="1"/>
    <col min="6931" max="6933" width="10.5" style="70" bestFit="1" customWidth="1"/>
    <col min="6934" max="6936" width="7.875" style="70" bestFit="1" customWidth="1"/>
    <col min="6937" max="6939" width="10.5" style="70" bestFit="1" customWidth="1"/>
    <col min="6940" max="6942" width="7.875" style="70" bestFit="1" customWidth="1"/>
    <col min="6943" max="6945" width="10.5" style="70" bestFit="1" customWidth="1"/>
    <col min="6946" max="6948" width="7.875" style="70" bestFit="1" customWidth="1"/>
    <col min="6949" max="6951" width="10.5" style="70" bestFit="1" customWidth="1"/>
    <col min="6952" max="6954" width="7.875" style="70" bestFit="1" customWidth="1"/>
    <col min="6955" max="6957" width="10.5" style="70" bestFit="1" customWidth="1"/>
    <col min="6958" max="6958" width="7.875" style="70" bestFit="1" customWidth="1"/>
    <col min="6959" max="6959" width="13.125" style="70" bestFit="1" customWidth="1"/>
    <col min="6960" max="7168" width="8" style="70"/>
    <col min="7169" max="7180" width="7.875" style="70" bestFit="1" customWidth="1"/>
    <col min="7181" max="7183" width="10.5" style="70" bestFit="1" customWidth="1"/>
    <col min="7184" max="7186" width="7.875" style="70" bestFit="1" customWidth="1"/>
    <col min="7187" max="7189" width="10.5" style="70" bestFit="1" customWidth="1"/>
    <col min="7190" max="7192" width="7.875" style="70" bestFit="1" customWidth="1"/>
    <col min="7193" max="7195" width="10.5" style="70" bestFit="1" customWidth="1"/>
    <col min="7196" max="7198" width="7.875" style="70" bestFit="1" customWidth="1"/>
    <col min="7199" max="7201" width="10.5" style="70" bestFit="1" customWidth="1"/>
    <col min="7202" max="7204" width="7.875" style="70" bestFit="1" customWidth="1"/>
    <col min="7205" max="7207" width="10.5" style="70" bestFit="1" customWidth="1"/>
    <col min="7208" max="7210" width="7.875" style="70" bestFit="1" customWidth="1"/>
    <col min="7211" max="7213" width="10.5" style="70" bestFit="1" customWidth="1"/>
    <col min="7214" max="7214" width="7.875" style="70" bestFit="1" customWidth="1"/>
    <col min="7215" max="7215" width="13.125" style="70" bestFit="1" customWidth="1"/>
    <col min="7216" max="7424" width="8" style="70"/>
    <col min="7425" max="7436" width="7.875" style="70" bestFit="1" customWidth="1"/>
    <col min="7437" max="7439" width="10.5" style="70" bestFit="1" customWidth="1"/>
    <col min="7440" max="7442" width="7.875" style="70" bestFit="1" customWidth="1"/>
    <col min="7443" max="7445" width="10.5" style="70" bestFit="1" customWidth="1"/>
    <col min="7446" max="7448" width="7.875" style="70" bestFit="1" customWidth="1"/>
    <col min="7449" max="7451" width="10.5" style="70" bestFit="1" customWidth="1"/>
    <col min="7452" max="7454" width="7.875" style="70" bestFit="1" customWidth="1"/>
    <col min="7455" max="7457" width="10.5" style="70" bestFit="1" customWidth="1"/>
    <col min="7458" max="7460" width="7.875" style="70" bestFit="1" customWidth="1"/>
    <col min="7461" max="7463" width="10.5" style="70" bestFit="1" customWidth="1"/>
    <col min="7464" max="7466" width="7.875" style="70" bestFit="1" customWidth="1"/>
    <col min="7467" max="7469" width="10.5" style="70" bestFit="1" customWidth="1"/>
    <col min="7470" max="7470" width="7.875" style="70" bestFit="1" customWidth="1"/>
    <col min="7471" max="7471" width="13.125" style="70" bestFit="1" customWidth="1"/>
    <col min="7472" max="7680" width="8" style="70"/>
    <col min="7681" max="7692" width="7.875" style="70" bestFit="1" customWidth="1"/>
    <col min="7693" max="7695" width="10.5" style="70" bestFit="1" customWidth="1"/>
    <col min="7696" max="7698" width="7.875" style="70" bestFit="1" customWidth="1"/>
    <col min="7699" max="7701" width="10.5" style="70" bestFit="1" customWidth="1"/>
    <col min="7702" max="7704" width="7.875" style="70" bestFit="1" customWidth="1"/>
    <col min="7705" max="7707" width="10.5" style="70" bestFit="1" customWidth="1"/>
    <col min="7708" max="7710" width="7.875" style="70" bestFit="1" customWidth="1"/>
    <col min="7711" max="7713" width="10.5" style="70" bestFit="1" customWidth="1"/>
    <col min="7714" max="7716" width="7.875" style="70" bestFit="1" customWidth="1"/>
    <col min="7717" max="7719" width="10.5" style="70" bestFit="1" customWidth="1"/>
    <col min="7720" max="7722" width="7.875" style="70" bestFit="1" customWidth="1"/>
    <col min="7723" max="7725" width="10.5" style="70" bestFit="1" customWidth="1"/>
    <col min="7726" max="7726" width="7.875" style="70" bestFit="1" customWidth="1"/>
    <col min="7727" max="7727" width="13.125" style="70" bestFit="1" customWidth="1"/>
    <col min="7728" max="7936" width="8" style="70"/>
    <col min="7937" max="7948" width="7.875" style="70" bestFit="1" customWidth="1"/>
    <col min="7949" max="7951" width="10.5" style="70" bestFit="1" customWidth="1"/>
    <col min="7952" max="7954" width="7.875" style="70" bestFit="1" customWidth="1"/>
    <col min="7955" max="7957" width="10.5" style="70" bestFit="1" customWidth="1"/>
    <col min="7958" max="7960" width="7.875" style="70" bestFit="1" customWidth="1"/>
    <col min="7961" max="7963" width="10.5" style="70" bestFit="1" customWidth="1"/>
    <col min="7964" max="7966" width="7.875" style="70" bestFit="1" customWidth="1"/>
    <col min="7967" max="7969" width="10.5" style="70" bestFit="1" customWidth="1"/>
    <col min="7970" max="7972" width="7.875" style="70" bestFit="1" customWidth="1"/>
    <col min="7973" max="7975" width="10.5" style="70" bestFit="1" customWidth="1"/>
    <col min="7976" max="7978" width="7.875" style="70" bestFit="1" customWidth="1"/>
    <col min="7979" max="7981" width="10.5" style="70" bestFit="1" customWidth="1"/>
    <col min="7982" max="7982" width="7.875" style="70" bestFit="1" customWidth="1"/>
    <col min="7983" max="7983" width="13.125" style="70" bestFit="1" customWidth="1"/>
    <col min="7984" max="8192" width="8" style="70"/>
    <col min="8193" max="8204" width="7.875" style="70" bestFit="1" customWidth="1"/>
    <col min="8205" max="8207" width="10.5" style="70" bestFit="1" customWidth="1"/>
    <col min="8208" max="8210" width="7.875" style="70" bestFit="1" customWidth="1"/>
    <col min="8211" max="8213" width="10.5" style="70" bestFit="1" customWidth="1"/>
    <col min="8214" max="8216" width="7.875" style="70" bestFit="1" customWidth="1"/>
    <col min="8217" max="8219" width="10.5" style="70" bestFit="1" customWidth="1"/>
    <col min="8220" max="8222" width="7.875" style="70" bestFit="1" customWidth="1"/>
    <col min="8223" max="8225" width="10.5" style="70" bestFit="1" customWidth="1"/>
    <col min="8226" max="8228" width="7.875" style="70" bestFit="1" customWidth="1"/>
    <col min="8229" max="8231" width="10.5" style="70" bestFit="1" customWidth="1"/>
    <col min="8232" max="8234" width="7.875" style="70" bestFit="1" customWidth="1"/>
    <col min="8235" max="8237" width="10.5" style="70" bestFit="1" customWidth="1"/>
    <col min="8238" max="8238" width="7.875" style="70" bestFit="1" customWidth="1"/>
    <col min="8239" max="8239" width="13.125" style="70" bestFit="1" customWidth="1"/>
    <col min="8240" max="8448" width="8" style="70"/>
    <col min="8449" max="8460" width="7.875" style="70" bestFit="1" customWidth="1"/>
    <col min="8461" max="8463" width="10.5" style="70" bestFit="1" customWidth="1"/>
    <col min="8464" max="8466" width="7.875" style="70" bestFit="1" customWidth="1"/>
    <col min="8467" max="8469" width="10.5" style="70" bestFit="1" customWidth="1"/>
    <col min="8470" max="8472" width="7.875" style="70" bestFit="1" customWidth="1"/>
    <col min="8473" max="8475" width="10.5" style="70" bestFit="1" customWidth="1"/>
    <col min="8476" max="8478" width="7.875" style="70" bestFit="1" customWidth="1"/>
    <col min="8479" max="8481" width="10.5" style="70" bestFit="1" customWidth="1"/>
    <col min="8482" max="8484" width="7.875" style="70" bestFit="1" customWidth="1"/>
    <col min="8485" max="8487" width="10.5" style="70" bestFit="1" customWidth="1"/>
    <col min="8488" max="8490" width="7.875" style="70" bestFit="1" customWidth="1"/>
    <col min="8491" max="8493" width="10.5" style="70" bestFit="1" customWidth="1"/>
    <col min="8494" max="8494" width="7.875" style="70" bestFit="1" customWidth="1"/>
    <col min="8495" max="8495" width="13.125" style="70" bestFit="1" customWidth="1"/>
    <col min="8496" max="8704" width="8" style="70"/>
    <col min="8705" max="8716" width="7.875" style="70" bestFit="1" customWidth="1"/>
    <col min="8717" max="8719" width="10.5" style="70" bestFit="1" customWidth="1"/>
    <col min="8720" max="8722" width="7.875" style="70" bestFit="1" customWidth="1"/>
    <col min="8723" max="8725" width="10.5" style="70" bestFit="1" customWidth="1"/>
    <col min="8726" max="8728" width="7.875" style="70" bestFit="1" customWidth="1"/>
    <col min="8729" max="8731" width="10.5" style="70" bestFit="1" customWidth="1"/>
    <col min="8732" max="8734" width="7.875" style="70" bestFit="1" customWidth="1"/>
    <col min="8735" max="8737" width="10.5" style="70" bestFit="1" customWidth="1"/>
    <col min="8738" max="8740" width="7.875" style="70" bestFit="1" customWidth="1"/>
    <col min="8741" max="8743" width="10.5" style="70" bestFit="1" customWidth="1"/>
    <col min="8744" max="8746" width="7.875" style="70" bestFit="1" customWidth="1"/>
    <col min="8747" max="8749" width="10.5" style="70" bestFit="1" customWidth="1"/>
    <col min="8750" max="8750" width="7.875" style="70" bestFit="1" customWidth="1"/>
    <col min="8751" max="8751" width="13.125" style="70" bestFit="1" customWidth="1"/>
    <col min="8752" max="8960" width="8" style="70"/>
    <col min="8961" max="8972" width="7.875" style="70" bestFit="1" customWidth="1"/>
    <col min="8973" max="8975" width="10.5" style="70" bestFit="1" customWidth="1"/>
    <col min="8976" max="8978" width="7.875" style="70" bestFit="1" customWidth="1"/>
    <col min="8979" max="8981" width="10.5" style="70" bestFit="1" customWidth="1"/>
    <col min="8982" max="8984" width="7.875" style="70" bestFit="1" customWidth="1"/>
    <col min="8985" max="8987" width="10.5" style="70" bestFit="1" customWidth="1"/>
    <col min="8988" max="8990" width="7.875" style="70" bestFit="1" customWidth="1"/>
    <col min="8991" max="8993" width="10.5" style="70" bestFit="1" customWidth="1"/>
    <col min="8994" max="8996" width="7.875" style="70" bestFit="1" customWidth="1"/>
    <col min="8997" max="8999" width="10.5" style="70" bestFit="1" customWidth="1"/>
    <col min="9000" max="9002" width="7.875" style="70" bestFit="1" customWidth="1"/>
    <col min="9003" max="9005" width="10.5" style="70" bestFit="1" customWidth="1"/>
    <col min="9006" max="9006" width="7.875" style="70" bestFit="1" customWidth="1"/>
    <col min="9007" max="9007" width="13.125" style="70" bestFit="1" customWidth="1"/>
    <col min="9008" max="9216" width="8" style="70"/>
    <col min="9217" max="9228" width="7.875" style="70" bestFit="1" customWidth="1"/>
    <col min="9229" max="9231" width="10.5" style="70" bestFit="1" customWidth="1"/>
    <col min="9232" max="9234" width="7.875" style="70" bestFit="1" customWidth="1"/>
    <col min="9235" max="9237" width="10.5" style="70" bestFit="1" customWidth="1"/>
    <col min="9238" max="9240" width="7.875" style="70" bestFit="1" customWidth="1"/>
    <col min="9241" max="9243" width="10.5" style="70" bestFit="1" customWidth="1"/>
    <col min="9244" max="9246" width="7.875" style="70" bestFit="1" customWidth="1"/>
    <col min="9247" max="9249" width="10.5" style="70" bestFit="1" customWidth="1"/>
    <col min="9250" max="9252" width="7.875" style="70" bestFit="1" customWidth="1"/>
    <col min="9253" max="9255" width="10.5" style="70" bestFit="1" customWidth="1"/>
    <col min="9256" max="9258" width="7.875" style="70" bestFit="1" customWidth="1"/>
    <col min="9259" max="9261" width="10.5" style="70" bestFit="1" customWidth="1"/>
    <col min="9262" max="9262" width="7.875" style="70" bestFit="1" customWidth="1"/>
    <col min="9263" max="9263" width="13.125" style="70" bestFit="1" customWidth="1"/>
    <col min="9264" max="9472" width="8" style="70"/>
    <col min="9473" max="9484" width="7.875" style="70" bestFit="1" customWidth="1"/>
    <col min="9485" max="9487" width="10.5" style="70" bestFit="1" customWidth="1"/>
    <col min="9488" max="9490" width="7.875" style="70" bestFit="1" customWidth="1"/>
    <col min="9491" max="9493" width="10.5" style="70" bestFit="1" customWidth="1"/>
    <col min="9494" max="9496" width="7.875" style="70" bestFit="1" customWidth="1"/>
    <col min="9497" max="9499" width="10.5" style="70" bestFit="1" customWidth="1"/>
    <col min="9500" max="9502" width="7.875" style="70" bestFit="1" customWidth="1"/>
    <col min="9503" max="9505" width="10.5" style="70" bestFit="1" customWidth="1"/>
    <col min="9506" max="9508" width="7.875" style="70" bestFit="1" customWidth="1"/>
    <col min="9509" max="9511" width="10.5" style="70" bestFit="1" customWidth="1"/>
    <col min="9512" max="9514" width="7.875" style="70" bestFit="1" customWidth="1"/>
    <col min="9515" max="9517" width="10.5" style="70" bestFit="1" customWidth="1"/>
    <col min="9518" max="9518" width="7.875" style="70" bestFit="1" customWidth="1"/>
    <col min="9519" max="9519" width="13.125" style="70" bestFit="1" customWidth="1"/>
    <col min="9520" max="9728" width="8" style="70"/>
    <col min="9729" max="9740" width="7.875" style="70" bestFit="1" customWidth="1"/>
    <col min="9741" max="9743" width="10.5" style="70" bestFit="1" customWidth="1"/>
    <col min="9744" max="9746" width="7.875" style="70" bestFit="1" customWidth="1"/>
    <col min="9747" max="9749" width="10.5" style="70" bestFit="1" customWidth="1"/>
    <col min="9750" max="9752" width="7.875" style="70" bestFit="1" customWidth="1"/>
    <col min="9753" max="9755" width="10.5" style="70" bestFit="1" customWidth="1"/>
    <col min="9756" max="9758" width="7.875" style="70" bestFit="1" customWidth="1"/>
    <col min="9759" max="9761" width="10.5" style="70" bestFit="1" customWidth="1"/>
    <col min="9762" max="9764" width="7.875" style="70" bestFit="1" customWidth="1"/>
    <col min="9765" max="9767" width="10.5" style="70" bestFit="1" customWidth="1"/>
    <col min="9768" max="9770" width="7.875" style="70" bestFit="1" customWidth="1"/>
    <col min="9771" max="9773" width="10.5" style="70" bestFit="1" customWidth="1"/>
    <col min="9774" max="9774" width="7.875" style="70" bestFit="1" customWidth="1"/>
    <col min="9775" max="9775" width="13.125" style="70" bestFit="1" customWidth="1"/>
    <col min="9776" max="9984" width="8" style="70"/>
    <col min="9985" max="9996" width="7.875" style="70" bestFit="1" customWidth="1"/>
    <col min="9997" max="9999" width="10.5" style="70" bestFit="1" customWidth="1"/>
    <col min="10000" max="10002" width="7.875" style="70" bestFit="1" customWidth="1"/>
    <col min="10003" max="10005" width="10.5" style="70" bestFit="1" customWidth="1"/>
    <col min="10006" max="10008" width="7.875" style="70" bestFit="1" customWidth="1"/>
    <col min="10009" max="10011" width="10.5" style="70" bestFit="1" customWidth="1"/>
    <col min="10012" max="10014" width="7.875" style="70" bestFit="1" customWidth="1"/>
    <col min="10015" max="10017" width="10.5" style="70" bestFit="1" customWidth="1"/>
    <col min="10018" max="10020" width="7.875" style="70" bestFit="1" customWidth="1"/>
    <col min="10021" max="10023" width="10.5" style="70" bestFit="1" customWidth="1"/>
    <col min="10024" max="10026" width="7.875" style="70" bestFit="1" customWidth="1"/>
    <col min="10027" max="10029" width="10.5" style="70" bestFit="1" customWidth="1"/>
    <col min="10030" max="10030" width="7.875" style="70" bestFit="1" customWidth="1"/>
    <col min="10031" max="10031" width="13.125" style="70" bestFit="1" customWidth="1"/>
    <col min="10032" max="10240" width="8" style="70"/>
    <col min="10241" max="10252" width="7.875" style="70" bestFit="1" customWidth="1"/>
    <col min="10253" max="10255" width="10.5" style="70" bestFit="1" customWidth="1"/>
    <col min="10256" max="10258" width="7.875" style="70" bestFit="1" customWidth="1"/>
    <col min="10259" max="10261" width="10.5" style="70" bestFit="1" customWidth="1"/>
    <col min="10262" max="10264" width="7.875" style="70" bestFit="1" customWidth="1"/>
    <col min="10265" max="10267" width="10.5" style="70" bestFit="1" customWidth="1"/>
    <col min="10268" max="10270" width="7.875" style="70" bestFit="1" customWidth="1"/>
    <col min="10271" max="10273" width="10.5" style="70" bestFit="1" customWidth="1"/>
    <col min="10274" max="10276" width="7.875" style="70" bestFit="1" customWidth="1"/>
    <col min="10277" max="10279" width="10.5" style="70" bestFit="1" customWidth="1"/>
    <col min="10280" max="10282" width="7.875" style="70" bestFit="1" customWidth="1"/>
    <col min="10283" max="10285" width="10.5" style="70" bestFit="1" customWidth="1"/>
    <col min="10286" max="10286" width="7.875" style="70" bestFit="1" customWidth="1"/>
    <col min="10287" max="10287" width="13.125" style="70" bestFit="1" customWidth="1"/>
    <col min="10288" max="10496" width="8" style="70"/>
    <col min="10497" max="10508" width="7.875" style="70" bestFit="1" customWidth="1"/>
    <col min="10509" max="10511" width="10.5" style="70" bestFit="1" customWidth="1"/>
    <col min="10512" max="10514" width="7.875" style="70" bestFit="1" customWidth="1"/>
    <col min="10515" max="10517" width="10.5" style="70" bestFit="1" customWidth="1"/>
    <col min="10518" max="10520" width="7.875" style="70" bestFit="1" customWidth="1"/>
    <col min="10521" max="10523" width="10.5" style="70" bestFit="1" customWidth="1"/>
    <col min="10524" max="10526" width="7.875" style="70" bestFit="1" customWidth="1"/>
    <col min="10527" max="10529" width="10.5" style="70" bestFit="1" customWidth="1"/>
    <col min="10530" max="10532" width="7.875" style="70" bestFit="1" customWidth="1"/>
    <col min="10533" max="10535" width="10.5" style="70" bestFit="1" customWidth="1"/>
    <col min="10536" max="10538" width="7.875" style="70" bestFit="1" customWidth="1"/>
    <col min="10539" max="10541" width="10.5" style="70" bestFit="1" customWidth="1"/>
    <col min="10542" max="10542" width="7.875" style="70" bestFit="1" customWidth="1"/>
    <col min="10543" max="10543" width="13.125" style="70" bestFit="1" customWidth="1"/>
    <col min="10544" max="10752" width="8" style="70"/>
    <col min="10753" max="10764" width="7.875" style="70" bestFit="1" customWidth="1"/>
    <col min="10765" max="10767" width="10.5" style="70" bestFit="1" customWidth="1"/>
    <col min="10768" max="10770" width="7.875" style="70" bestFit="1" customWidth="1"/>
    <col min="10771" max="10773" width="10.5" style="70" bestFit="1" customWidth="1"/>
    <col min="10774" max="10776" width="7.875" style="70" bestFit="1" customWidth="1"/>
    <col min="10777" max="10779" width="10.5" style="70" bestFit="1" customWidth="1"/>
    <col min="10780" max="10782" width="7.875" style="70" bestFit="1" customWidth="1"/>
    <col min="10783" max="10785" width="10.5" style="70" bestFit="1" customWidth="1"/>
    <col min="10786" max="10788" width="7.875" style="70" bestFit="1" customWidth="1"/>
    <col min="10789" max="10791" width="10.5" style="70" bestFit="1" customWidth="1"/>
    <col min="10792" max="10794" width="7.875" style="70" bestFit="1" customWidth="1"/>
    <col min="10795" max="10797" width="10.5" style="70" bestFit="1" customWidth="1"/>
    <col min="10798" max="10798" width="7.875" style="70" bestFit="1" customWidth="1"/>
    <col min="10799" max="10799" width="13.125" style="70" bestFit="1" customWidth="1"/>
    <col min="10800" max="11008" width="8" style="70"/>
    <col min="11009" max="11020" width="7.875" style="70" bestFit="1" customWidth="1"/>
    <col min="11021" max="11023" width="10.5" style="70" bestFit="1" customWidth="1"/>
    <col min="11024" max="11026" width="7.875" style="70" bestFit="1" customWidth="1"/>
    <col min="11027" max="11029" width="10.5" style="70" bestFit="1" customWidth="1"/>
    <col min="11030" max="11032" width="7.875" style="70" bestFit="1" customWidth="1"/>
    <col min="11033" max="11035" width="10.5" style="70" bestFit="1" customWidth="1"/>
    <col min="11036" max="11038" width="7.875" style="70" bestFit="1" customWidth="1"/>
    <col min="11039" max="11041" width="10.5" style="70" bestFit="1" customWidth="1"/>
    <col min="11042" max="11044" width="7.875" style="70" bestFit="1" customWidth="1"/>
    <col min="11045" max="11047" width="10.5" style="70" bestFit="1" customWidth="1"/>
    <col min="11048" max="11050" width="7.875" style="70" bestFit="1" customWidth="1"/>
    <col min="11051" max="11053" width="10.5" style="70" bestFit="1" customWidth="1"/>
    <col min="11054" max="11054" width="7.875" style="70" bestFit="1" customWidth="1"/>
    <col min="11055" max="11055" width="13.125" style="70" bestFit="1" customWidth="1"/>
    <col min="11056" max="11264" width="8" style="70"/>
    <col min="11265" max="11276" width="7.875" style="70" bestFit="1" customWidth="1"/>
    <col min="11277" max="11279" width="10.5" style="70" bestFit="1" customWidth="1"/>
    <col min="11280" max="11282" width="7.875" style="70" bestFit="1" customWidth="1"/>
    <col min="11283" max="11285" width="10.5" style="70" bestFit="1" customWidth="1"/>
    <col min="11286" max="11288" width="7.875" style="70" bestFit="1" customWidth="1"/>
    <col min="11289" max="11291" width="10.5" style="70" bestFit="1" customWidth="1"/>
    <col min="11292" max="11294" width="7.875" style="70" bestFit="1" customWidth="1"/>
    <col min="11295" max="11297" width="10.5" style="70" bestFit="1" customWidth="1"/>
    <col min="11298" max="11300" width="7.875" style="70" bestFit="1" customWidth="1"/>
    <col min="11301" max="11303" width="10.5" style="70" bestFit="1" customWidth="1"/>
    <col min="11304" max="11306" width="7.875" style="70" bestFit="1" customWidth="1"/>
    <col min="11307" max="11309" width="10.5" style="70" bestFit="1" customWidth="1"/>
    <col min="11310" max="11310" width="7.875" style="70" bestFit="1" customWidth="1"/>
    <col min="11311" max="11311" width="13.125" style="70" bestFit="1" customWidth="1"/>
    <col min="11312" max="11520" width="8" style="70"/>
    <col min="11521" max="11532" width="7.875" style="70" bestFit="1" customWidth="1"/>
    <col min="11533" max="11535" width="10.5" style="70" bestFit="1" customWidth="1"/>
    <col min="11536" max="11538" width="7.875" style="70" bestFit="1" customWidth="1"/>
    <col min="11539" max="11541" width="10.5" style="70" bestFit="1" customWidth="1"/>
    <col min="11542" max="11544" width="7.875" style="70" bestFit="1" customWidth="1"/>
    <col min="11545" max="11547" width="10.5" style="70" bestFit="1" customWidth="1"/>
    <col min="11548" max="11550" width="7.875" style="70" bestFit="1" customWidth="1"/>
    <col min="11551" max="11553" width="10.5" style="70" bestFit="1" customWidth="1"/>
    <col min="11554" max="11556" width="7.875" style="70" bestFit="1" customWidth="1"/>
    <col min="11557" max="11559" width="10.5" style="70" bestFit="1" customWidth="1"/>
    <col min="11560" max="11562" width="7.875" style="70" bestFit="1" customWidth="1"/>
    <col min="11563" max="11565" width="10.5" style="70" bestFit="1" customWidth="1"/>
    <col min="11566" max="11566" width="7.875" style="70" bestFit="1" customWidth="1"/>
    <col min="11567" max="11567" width="13.125" style="70" bestFit="1" customWidth="1"/>
    <col min="11568" max="11776" width="8" style="70"/>
    <col min="11777" max="11788" width="7.875" style="70" bestFit="1" customWidth="1"/>
    <col min="11789" max="11791" width="10.5" style="70" bestFit="1" customWidth="1"/>
    <col min="11792" max="11794" width="7.875" style="70" bestFit="1" customWidth="1"/>
    <col min="11795" max="11797" width="10.5" style="70" bestFit="1" customWidth="1"/>
    <col min="11798" max="11800" width="7.875" style="70" bestFit="1" customWidth="1"/>
    <col min="11801" max="11803" width="10.5" style="70" bestFit="1" customWidth="1"/>
    <col min="11804" max="11806" width="7.875" style="70" bestFit="1" customWidth="1"/>
    <col min="11807" max="11809" width="10.5" style="70" bestFit="1" customWidth="1"/>
    <col min="11810" max="11812" width="7.875" style="70" bestFit="1" customWidth="1"/>
    <col min="11813" max="11815" width="10.5" style="70" bestFit="1" customWidth="1"/>
    <col min="11816" max="11818" width="7.875" style="70" bestFit="1" customWidth="1"/>
    <col min="11819" max="11821" width="10.5" style="70" bestFit="1" customWidth="1"/>
    <col min="11822" max="11822" width="7.875" style="70" bestFit="1" customWidth="1"/>
    <col min="11823" max="11823" width="13.125" style="70" bestFit="1" customWidth="1"/>
    <col min="11824" max="12032" width="8" style="70"/>
    <col min="12033" max="12044" width="7.875" style="70" bestFit="1" customWidth="1"/>
    <col min="12045" max="12047" width="10.5" style="70" bestFit="1" customWidth="1"/>
    <col min="12048" max="12050" width="7.875" style="70" bestFit="1" customWidth="1"/>
    <col min="12051" max="12053" width="10.5" style="70" bestFit="1" customWidth="1"/>
    <col min="12054" max="12056" width="7.875" style="70" bestFit="1" customWidth="1"/>
    <col min="12057" max="12059" width="10.5" style="70" bestFit="1" customWidth="1"/>
    <col min="12060" max="12062" width="7.875" style="70" bestFit="1" customWidth="1"/>
    <col min="12063" max="12065" width="10.5" style="70" bestFit="1" customWidth="1"/>
    <col min="12066" max="12068" width="7.875" style="70" bestFit="1" customWidth="1"/>
    <col min="12069" max="12071" width="10.5" style="70" bestFit="1" customWidth="1"/>
    <col min="12072" max="12074" width="7.875" style="70" bestFit="1" customWidth="1"/>
    <col min="12075" max="12077" width="10.5" style="70" bestFit="1" customWidth="1"/>
    <col min="12078" max="12078" width="7.875" style="70" bestFit="1" customWidth="1"/>
    <col min="12079" max="12079" width="13.125" style="70" bestFit="1" customWidth="1"/>
    <col min="12080" max="12288" width="8" style="70"/>
    <col min="12289" max="12300" width="7.875" style="70" bestFit="1" customWidth="1"/>
    <col min="12301" max="12303" width="10.5" style="70" bestFit="1" customWidth="1"/>
    <col min="12304" max="12306" width="7.875" style="70" bestFit="1" customWidth="1"/>
    <col min="12307" max="12309" width="10.5" style="70" bestFit="1" customWidth="1"/>
    <col min="12310" max="12312" width="7.875" style="70" bestFit="1" customWidth="1"/>
    <col min="12313" max="12315" width="10.5" style="70" bestFit="1" customWidth="1"/>
    <col min="12316" max="12318" width="7.875" style="70" bestFit="1" customWidth="1"/>
    <col min="12319" max="12321" width="10.5" style="70" bestFit="1" customWidth="1"/>
    <col min="12322" max="12324" width="7.875" style="70" bestFit="1" customWidth="1"/>
    <col min="12325" max="12327" width="10.5" style="70" bestFit="1" customWidth="1"/>
    <col min="12328" max="12330" width="7.875" style="70" bestFit="1" customWidth="1"/>
    <col min="12331" max="12333" width="10.5" style="70" bestFit="1" customWidth="1"/>
    <col min="12334" max="12334" width="7.875" style="70" bestFit="1" customWidth="1"/>
    <col min="12335" max="12335" width="13.125" style="70" bestFit="1" customWidth="1"/>
    <col min="12336" max="12544" width="8" style="70"/>
    <col min="12545" max="12556" width="7.875" style="70" bestFit="1" customWidth="1"/>
    <col min="12557" max="12559" width="10.5" style="70" bestFit="1" customWidth="1"/>
    <col min="12560" max="12562" width="7.875" style="70" bestFit="1" customWidth="1"/>
    <col min="12563" max="12565" width="10.5" style="70" bestFit="1" customWidth="1"/>
    <col min="12566" max="12568" width="7.875" style="70" bestFit="1" customWidth="1"/>
    <col min="12569" max="12571" width="10.5" style="70" bestFit="1" customWidth="1"/>
    <col min="12572" max="12574" width="7.875" style="70" bestFit="1" customWidth="1"/>
    <col min="12575" max="12577" width="10.5" style="70" bestFit="1" customWidth="1"/>
    <col min="12578" max="12580" width="7.875" style="70" bestFit="1" customWidth="1"/>
    <col min="12581" max="12583" width="10.5" style="70" bestFit="1" customWidth="1"/>
    <col min="12584" max="12586" width="7.875" style="70" bestFit="1" customWidth="1"/>
    <col min="12587" max="12589" width="10.5" style="70" bestFit="1" customWidth="1"/>
    <col min="12590" max="12590" width="7.875" style="70" bestFit="1" customWidth="1"/>
    <col min="12591" max="12591" width="13.125" style="70" bestFit="1" customWidth="1"/>
    <col min="12592" max="12800" width="8" style="70"/>
    <col min="12801" max="12812" width="7.875" style="70" bestFit="1" customWidth="1"/>
    <col min="12813" max="12815" width="10.5" style="70" bestFit="1" customWidth="1"/>
    <col min="12816" max="12818" width="7.875" style="70" bestFit="1" customWidth="1"/>
    <col min="12819" max="12821" width="10.5" style="70" bestFit="1" customWidth="1"/>
    <col min="12822" max="12824" width="7.875" style="70" bestFit="1" customWidth="1"/>
    <col min="12825" max="12827" width="10.5" style="70" bestFit="1" customWidth="1"/>
    <col min="12828" max="12830" width="7.875" style="70" bestFit="1" customWidth="1"/>
    <col min="12831" max="12833" width="10.5" style="70" bestFit="1" customWidth="1"/>
    <col min="12834" max="12836" width="7.875" style="70" bestFit="1" customWidth="1"/>
    <col min="12837" max="12839" width="10.5" style="70" bestFit="1" customWidth="1"/>
    <col min="12840" max="12842" width="7.875" style="70" bestFit="1" customWidth="1"/>
    <col min="12843" max="12845" width="10.5" style="70" bestFit="1" customWidth="1"/>
    <col min="12846" max="12846" width="7.875" style="70" bestFit="1" customWidth="1"/>
    <col min="12847" max="12847" width="13.125" style="70" bestFit="1" customWidth="1"/>
    <col min="12848" max="13056" width="8" style="70"/>
    <col min="13057" max="13068" width="7.875" style="70" bestFit="1" customWidth="1"/>
    <col min="13069" max="13071" width="10.5" style="70" bestFit="1" customWidth="1"/>
    <col min="13072" max="13074" width="7.875" style="70" bestFit="1" customWidth="1"/>
    <col min="13075" max="13077" width="10.5" style="70" bestFit="1" customWidth="1"/>
    <col min="13078" max="13080" width="7.875" style="70" bestFit="1" customWidth="1"/>
    <col min="13081" max="13083" width="10.5" style="70" bestFit="1" customWidth="1"/>
    <col min="13084" max="13086" width="7.875" style="70" bestFit="1" customWidth="1"/>
    <col min="13087" max="13089" width="10.5" style="70" bestFit="1" customWidth="1"/>
    <col min="13090" max="13092" width="7.875" style="70" bestFit="1" customWidth="1"/>
    <col min="13093" max="13095" width="10.5" style="70" bestFit="1" customWidth="1"/>
    <col min="13096" max="13098" width="7.875" style="70" bestFit="1" customWidth="1"/>
    <col min="13099" max="13101" width="10.5" style="70" bestFit="1" customWidth="1"/>
    <col min="13102" max="13102" width="7.875" style="70" bestFit="1" customWidth="1"/>
    <col min="13103" max="13103" width="13.125" style="70" bestFit="1" customWidth="1"/>
    <col min="13104" max="13312" width="8" style="70"/>
    <col min="13313" max="13324" width="7.875" style="70" bestFit="1" customWidth="1"/>
    <col min="13325" max="13327" width="10.5" style="70" bestFit="1" customWidth="1"/>
    <col min="13328" max="13330" width="7.875" style="70" bestFit="1" customWidth="1"/>
    <col min="13331" max="13333" width="10.5" style="70" bestFit="1" customWidth="1"/>
    <col min="13334" max="13336" width="7.875" style="70" bestFit="1" customWidth="1"/>
    <col min="13337" max="13339" width="10.5" style="70" bestFit="1" customWidth="1"/>
    <col min="13340" max="13342" width="7.875" style="70" bestFit="1" customWidth="1"/>
    <col min="13343" max="13345" width="10.5" style="70" bestFit="1" customWidth="1"/>
    <col min="13346" max="13348" width="7.875" style="70" bestFit="1" customWidth="1"/>
    <col min="13349" max="13351" width="10.5" style="70" bestFit="1" customWidth="1"/>
    <col min="13352" max="13354" width="7.875" style="70" bestFit="1" customWidth="1"/>
    <col min="13355" max="13357" width="10.5" style="70" bestFit="1" customWidth="1"/>
    <col min="13358" max="13358" width="7.875" style="70" bestFit="1" customWidth="1"/>
    <col min="13359" max="13359" width="13.125" style="70" bestFit="1" customWidth="1"/>
    <col min="13360" max="13568" width="8" style="70"/>
    <col min="13569" max="13580" width="7.875" style="70" bestFit="1" customWidth="1"/>
    <col min="13581" max="13583" width="10.5" style="70" bestFit="1" customWidth="1"/>
    <col min="13584" max="13586" width="7.875" style="70" bestFit="1" customWidth="1"/>
    <col min="13587" max="13589" width="10.5" style="70" bestFit="1" customWidth="1"/>
    <col min="13590" max="13592" width="7.875" style="70" bestFit="1" customWidth="1"/>
    <col min="13593" max="13595" width="10.5" style="70" bestFit="1" customWidth="1"/>
    <col min="13596" max="13598" width="7.875" style="70" bestFit="1" customWidth="1"/>
    <col min="13599" max="13601" width="10.5" style="70" bestFit="1" customWidth="1"/>
    <col min="13602" max="13604" width="7.875" style="70" bestFit="1" customWidth="1"/>
    <col min="13605" max="13607" width="10.5" style="70" bestFit="1" customWidth="1"/>
    <col min="13608" max="13610" width="7.875" style="70" bestFit="1" customWidth="1"/>
    <col min="13611" max="13613" width="10.5" style="70" bestFit="1" customWidth="1"/>
    <col min="13614" max="13614" width="7.875" style="70" bestFit="1" customWidth="1"/>
    <col min="13615" max="13615" width="13.125" style="70" bestFit="1" customWidth="1"/>
    <col min="13616" max="13824" width="8" style="70"/>
    <col min="13825" max="13836" width="7.875" style="70" bestFit="1" customWidth="1"/>
    <col min="13837" max="13839" width="10.5" style="70" bestFit="1" customWidth="1"/>
    <col min="13840" max="13842" width="7.875" style="70" bestFit="1" customWidth="1"/>
    <col min="13843" max="13845" width="10.5" style="70" bestFit="1" customWidth="1"/>
    <col min="13846" max="13848" width="7.875" style="70" bestFit="1" customWidth="1"/>
    <col min="13849" max="13851" width="10.5" style="70" bestFit="1" customWidth="1"/>
    <col min="13852" max="13854" width="7.875" style="70" bestFit="1" customWidth="1"/>
    <col min="13855" max="13857" width="10.5" style="70" bestFit="1" customWidth="1"/>
    <col min="13858" max="13860" width="7.875" style="70" bestFit="1" customWidth="1"/>
    <col min="13861" max="13863" width="10.5" style="70" bestFit="1" customWidth="1"/>
    <col min="13864" max="13866" width="7.875" style="70" bestFit="1" customWidth="1"/>
    <col min="13867" max="13869" width="10.5" style="70" bestFit="1" customWidth="1"/>
    <col min="13870" max="13870" width="7.875" style="70" bestFit="1" customWidth="1"/>
    <col min="13871" max="13871" width="13.125" style="70" bestFit="1" customWidth="1"/>
    <col min="13872" max="14080" width="8" style="70"/>
    <col min="14081" max="14092" width="7.875" style="70" bestFit="1" customWidth="1"/>
    <col min="14093" max="14095" width="10.5" style="70" bestFit="1" customWidth="1"/>
    <col min="14096" max="14098" width="7.875" style="70" bestFit="1" customWidth="1"/>
    <col min="14099" max="14101" width="10.5" style="70" bestFit="1" customWidth="1"/>
    <col min="14102" max="14104" width="7.875" style="70" bestFit="1" customWidth="1"/>
    <col min="14105" max="14107" width="10.5" style="70" bestFit="1" customWidth="1"/>
    <col min="14108" max="14110" width="7.875" style="70" bestFit="1" customWidth="1"/>
    <col min="14111" max="14113" width="10.5" style="70" bestFit="1" customWidth="1"/>
    <col min="14114" max="14116" width="7.875" style="70" bestFit="1" customWidth="1"/>
    <col min="14117" max="14119" width="10.5" style="70" bestFit="1" customWidth="1"/>
    <col min="14120" max="14122" width="7.875" style="70" bestFit="1" customWidth="1"/>
    <col min="14123" max="14125" width="10.5" style="70" bestFit="1" customWidth="1"/>
    <col min="14126" max="14126" width="7.875" style="70" bestFit="1" customWidth="1"/>
    <col min="14127" max="14127" width="13.125" style="70" bestFit="1" customWidth="1"/>
    <col min="14128" max="14336" width="8" style="70"/>
    <col min="14337" max="14348" width="7.875" style="70" bestFit="1" customWidth="1"/>
    <col min="14349" max="14351" width="10.5" style="70" bestFit="1" customWidth="1"/>
    <col min="14352" max="14354" width="7.875" style="70" bestFit="1" customWidth="1"/>
    <col min="14355" max="14357" width="10.5" style="70" bestFit="1" customWidth="1"/>
    <col min="14358" max="14360" width="7.875" style="70" bestFit="1" customWidth="1"/>
    <col min="14361" max="14363" width="10.5" style="70" bestFit="1" customWidth="1"/>
    <col min="14364" max="14366" width="7.875" style="70" bestFit="1" customWidth="1"/>
    <col min="14367" max="14369" width="10.5" style="70" bestFit="1" customWidth="1"/>
    <col min="14370" max="14372" width="7.875" style="70" bestFit="1" customWidth="1"/>
    <col min="14373" max="14375" width="10.5" style="70" bestFit="1" customWidth="1"/>
    <col min="14376" max="14378" width="7.875" style="70" bestFit="1" customWidth="1"/>
    <col min="14379" max="14381" width="10.5" style="70" bestFit="1" customWidth="1"/>
    <col min="14382" max="14382" width="7.875" style="70" bestFit="1" customWidth="1"/>
    <col min="14383" max="14383" width="13.125" style="70" bestFit="1" customWidth="1"/>
    <col min="14384" max="14592" width="8" style="70"/>
    <col min="14593" max="14604" width="7.875" style="70" bestFit="1" customWidth="1"/>
    <col min="14605" max="14607" width="10.5" style="70" bestFit="1" customWidth="1"/>
    <col min="14608" max="14610" width="7.875" style="70" bestFit="1" customWidth="1"/>
    <col min="14611" max="14613" width="10.5" style="70" bestFit="1" customWidth="1"/>
    <col min="14614" max="14616" width="7.875" style="70" bestFit="1" customWidth="1"/>
    <col min="14617" max="14619" width="10.5" style="70" bestFit="1" customWidth="1"/>
    <col min="14620" max="14622" width="7.875" style="70" bestFit="1" customWidth="1"/>
    <col min="14623" max="14625" width="10.5" style="70" bestFit="1" customWidth="1"/>
    <col min="14626" max="14628" width="7.875" style="70" bestFit="1" customWidth="1"/>
    <col min="14629" max="14631" width="10.5" style="70" bestFit="1" customWidth="1"/>
    <col min="14632" max="14634" width="7.875" style="70" bestFit="1" customWidth="1"/>
    <col min="14635" max="14637" width="10.5" style="70" bestFit="1" customWidth="1"/>
    <col min="14638" max="14638" width="7.875" style="70" bestFit="1" customWidth="1"/>
    <col min="14639" max="14639" width="13.125" style="70" bestFit="1" customWidth="1"/>
    <col min="14640" max="14848" width="8" style="70"/>
    <col min="14849" max="14860" width="7.875" style="70" bestFit="1" customWidth="1"/>
    <col min="14861" max="14863" width="10.5" style="70" bestFit="1" customWidth="1"/>
    <col min="14864" max="14866" width="7.875" style="70" bestFit="1" customWidth="1"/>
    <col min="14867" max="14869" width="10.5" style="70" bestFit="1" customWidth="1"/>
    <col min="14870" max="14872" width="7.875" style="70" bestFit="1" customWidth="1"/>
    <col min="14873" max="14875" width="10.5" style="70" bestFit="1" customWidth="1"/>
    <col min="14876" max="14878" width="7.875" style="70" bestFit="1" customWidth="1"/>
    <col min="14879" max="14881" width="10.5" style="70" bestFit="1" customWidth="1"/>
    <col min="14882" max="14884" width="7.875" style="70" bestFit="1" customWidth="1"/>
    <col min="14885" max="14887" width="10.5" style="70" bestFit="1" customWidth="1"/>
    <col min="14888" max="14890" width="7.875" style="70" bestFit="1" customWidth="1"/>
    <col min="14891" max="14893" width="10.5" style="70" bestFit="1" customWidth="1"/>
    <col min="14894" max="14894" width="7.875" style="70" bestFit="1" customWidth="1"/>
    <col min="14895" max="14895" width="13.125" style="70" bestFit="1" customWidth="1"/>
    <col min="14896" max="15104" width="8" style="70"/>
    <col min="15105" max="15116" width="7.875" style="70" bestFit="1" customWidth="1"/>
    <col min="15117" max="15119" width="10.5" style="70" bestFit="1" customWidth="1"/>
    <col min="15120" max="15122" width="7.875" style="70" bestFit="1" customWidth="1"/>
    <col min="15123" max="15125" width="10.5" style="70" bestFit="1" customWidth="1"/>
    <col min="15126" max="15128" width="7.875" style="70" bestFit="1" customWidth="1"/>
    <col min="15129" max="15131" width="10.5" style="70" bestFit="1" customWidth="1"/>
    <col min="15132" max="15134" width="7.875" style="70" bestFit="1" customWidth="1"/>
    <col min="15135" max="15137" width="10.5" style="70" bestFit="1" customWidth="1"/>
    <col min="15138" max="15140" width="7.875" style="70" bestFit="1" customWidth="1"/>
    <col min="15141" max="15143" width="10.5" style="70" bestFit="1" customWidth="1"/>
    <col min="15144" max="15146" width="7.875" style="70" bestFit="1" customWidth="1"/>
    <col min="15147" max="15149" width="10.5" style="70" bestFit="1" customWidth="1"/>
    <col min="15150" max="15150" width="7.875" style="70" bestFit="1" customWidth="1"/>
    <col min="15151" max="15151" width="13.125" style="70" bestFit="1" customWidth="1"/>
    <col min="15152" max="15360" width="8" style="70"/>
    <col min="15361" max="15372" width="7.875" style="70" bestFit="1" customWidth="1"/>
    <col min="15373" max="15375" width="10.5" style="70" bestFit="1" customWidth="1"/>
    <col min="15376" max="15378" width="7.875" style="70" bestFit="1" customWidth="1"/>
    <col min="15379" max="15381" width="10.5" style="70" bestFit="1" customWidth="1"/>
    <col min="15382" max="15384" width="7.875" style="70" bestFit="1" customWidth="1"/>
    <col min="15385" max="15387" width="10.5" style="70" bestFit="1" customWidth="1"/>
    <col min="15388" max="15390" width="7.875" style="70" bestFit="1" customWidth="1"/>
    <col min="15391" max="15393" width="10.5" style="70" bestFit="1" customWidth="1"/>
    <col min="15394" max="15396" width="7.875" style="70" bestFit="1" customWidth="1"/>
    <col min="15397" max="15399" width="10.5" style="70" bestFit="1" customWidth="1"/>
    <col min="15400" max="15402" width="7.875" style="70" bestFit="1" customWidth="1"/>
    <col min="15403" max="15405" width="10.5" style="70" bestFit="1" customWidth="1"/>
    <col min="15406" max="15406" width="7.875" style="70" bestFit="1" customWidth="1"/>
    <col min="15407" max="15407" width="13.125" style="70" bestFit="1" customWidth="1"/>
    <col min="15408" max="15616" width="8" style="70"/>
    <col min="15617" max="15628" width="7.875" style="70" bestFit="1" customWidth="1"/>
    <col min="15629" max="15631" width="10.5" style="70" bestFit="1" customWidth="1"/>
    <col min="15632" max="15634" width="7.875" style="70" bestFit="1" customWidth="1"/>
    <col min="15635" max="15637" width="10.5" style="70" bestFit="1" customWidth="1"/>
    <col min="15638" max="15640" width="7.875" style="70" bestFit="1" customWidth="1"/>
    <col min="15641" max="15643" width="10.5" style="70" bestFit="1" customWidth="1"/>
    <col min="15644" max="15646" width="7.875" style="70" bestFit="1" customWidth="1"/>
    <col min="15647" max="15649" width="10.5" style="70" bestFit="1" customWidth="1"/>
    <col min="15650" max="15652" width="7.875" style="70" bestFit="1" customWidth="1"/>
    <col min="15653" max="15655" width="10.5" style="70" bestFit="1" customWidth="1"/>
    <col min="15656" max="15658" width="7.875" style="70" bestFit="1" customWidth="1"/>
    <col min="15659" max="15661" width="10.5" style="70" bestFit="1" customWidth="1"/>
    <col min="15662" max="15662" width="7.875" style="70" bestFit="1" customWidth="1"/>
    <col min="15663" max="15663" width="13.125" style="70" bestFit="1" customWidth="1"/>
    <col min="15664" max="15872" width="8" style="70"/>
    <col min="15873" max="15884" width="7.875" style="70" bestFit="1" customWidth="1"/>
    <col min="15885" max="15887" width="10.5" style="70" bestFit="1" customWidth="1"/>
    <col min="15888" max="15890" width="7.875" style="70" bestFit="1" customWidth="1"/>
    <col min="15891" max="15893" width="10.5" style="70" bestFit="1" customWidth="1"/>
    <col min="15894" max="15896" width="7.875" style="70" bestFit="1" customWidth="1"/>
    <col min="15897" max="15899" width="10.5" style="70" bestFit="1" customWidth="1"/>
    <col min="15900" max="15902" width="7.875" style="70" bestFit="1" customWidth="1"/>
    <col min="15903" max="15905" width="10.5" style="70" bestFit="1" customWidth="1"/>
    <col min="15906" max="15908" width="7.875" style="70" bestFit="1" customWidth="1"/>
    <col min="15909" max="15911" width="10.5" style="70" bestFit="1" customWidth="1"/>
    <col min="15912" max="15914" width="7.875" style="70" bestFit="1" customWidth="1"/>
    <col min="15915" max="15917" width="10.5" style="70" bestFit="1" customWidth="1"/>
    <col min="15918" max="15918" width="7.875" style="70" bestFit="1" customWidth="1"/>
    <col min="15919" max="15919" width="13.125" style="70" bestFit="1" customWidth="1"/>
    <col min="15920" max="16128" width="8" style="70"/>
    <col min="16129" max="16140" width="7.875" style="70" bestFit="1" customWidth="1"/>
    <col min="16141" max="16143" width="10.5" style="70" bestFit="1" customWidth="1"/>
    <col min="16144" max="16146" width="7.875" style="70" bestFit="1" customWidth="1"/>
    <col min="16147" max="16149" width="10.5" style="70" bestFit="1" customWidth="1"/>
    <col min="16150" max="16152" width="7.875" style="70" bestFit="1" customWidth="1"/>
    <col min="16153" max="16155" width="10.5" style="70" bestFit="1" customWidth="1"/>
    <col min="16156" max="16158" width="7.875" style="70" bestFit="1" customWidth="1"/>
    <col min="16159" max="16161" width="10.5" style="70" bestFit="1" customWidth="1"/>
    <col min="16162" max="16164" width="7.875" style="70" bestFit="1" customWidth="1"/>
    <col min="16165" max="16167" width="10.5" style="70" bestFit="1" customWidth="1"/>
    <col min="16168" max="16170" width="7.875" style="70" bestFit="1" customWidth="1"/>
    <col min="16171" max="16173" width="10.5" style="70" bestFit="1" customWidth="1"/>
    <col min="16174" max="16174" width="7.875" style="70" bestFit="1" customWidth="1"/>
    <col min="16175" max="16175" width="13.125" style="70" bestFit="1" customWidth="1"/>
    <col min="16176" max="16384" width="8" style="70"/>
  </cols>
  <sheetData>
    <row r="1" spans="1:47" ht="30.75" customHeight="1">
      <c r="A1" s="164" t="s">
        <v>1355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s="72" customFormat="1" ht="15" customHeight="1">
      <c r="A2" s="71" t="s">
        <v>861</v>
      </c>
      <c r="O2" s="73" t="s">
        <v>862</v>
      </c>
    </row>
    <row r="3" spans="1:47" ht="14.25">
      <c r="A3" s="165" t="s">
        <v>863</v>
      </c>
      <c r="B3" s="165" t="s">
        <v>864</v>
      </c>
      <c r="C3" s="166"/>
      <c r="D3" s="165" t="s">
        <v>865</v>
      </c>
      <c r="E3" s="165" t="s">
        <v>866</v>
      </c>
      <c r="F3" s="165" t="s">
        <v>867</v>
      </c>
      <c r="G3" s="165" t="s">
        <v>868</v>
      </c>
      <c r="H3" s="165" t="s">
        <v>869</v>
      </c>
      <c r="I3" s="165" t="s">
        <v>870</v>
      </c>
      <c r="J3" s="166"/>
      <c r="K3" s="166"/>
      <c r="L3" s="166"/>
      <c r="M3" s="166"/>
      <c r="N3" s="166"/>
      <c r="O3" s="165" t="s">
        <v>871</v>
      </c>
    </row>
    <row r="4" spans="1:47" ht="71.25">
      <c r="A4" s="166"/>
      <c r="B4" s="74" t="s">
        <v>872</v>
      </c>
      <c r="C4" s="74" t="s">
        <v>873</v>
      </c>
      <c r="D4" s="166"/>
      <c r="E4" s="166"/>
      <c r="F4" s="166"/>
      <c r="G4" s="166"/>
      <c r="H4" s="166"/>
      <c r="I4" s="74" t="s">
        <v>874</v>
      </c>
      <c r="J4" s="74" t="s">
        <v>875</v>
      </c>
      <c r="K4" s="74" t="s">
        <v>876</v>
      </c>
      <c r="L4" s="74" t="s">
        <v>877</v>
      </c>
      <c r="M4" s="74" t="s">
        <v>878</v>
      </c>
      <c r="N4" s="74" t="s">
        <v>879</v>
      </c>
      <c r="O4" s="166"/>
    </row>
    <row r="5" spans="1:47" ht="14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47" ht="14.25">
      <c r="A6" s="75" t="s">
        <v>880</v>
      </c>
      <c r="B6" s="75" t="s">
        <v>880</v>
      </c>
      <c r="C6" s="75" t="s">
        <v>880</v>
      </c>
      <c r="D6" s="75" t="s">
        <v>880</v>
      </c>
      <c r="E6" s="75" t="s">
        <v>880</v>
      </c>
      <c r="F6" s="75" t="s">
        <v>880</v>
      </c>
      <c r="G6" s="75" t="s">
        <v>881</v>
      </c>
      <c r="H6" s="75" t="s">
        <v>882</v>
      </c>
      <c r="I6" s="75" t="s">
        <v>883</v>
      </c>
      <c r="J6" s="75" t="s">
        <v>884</v>
      </c>
      <c r="K6" s="75" t="s">
        <v>885</v>
      </c>
      <c r="L6" s="75" t="s">
        <v>886</v>
      </c>
      <c r="M6" s="75" t="s">
        <v>887</v>
      </c>
      <c r="N6" s="75" t="s">
        <v>888</v>
      </c>
      <c r="O6" s="75" t="s">
        <v>889</v>
      </c>
    </row>
    <row r="7" spans="1:47" ht="14.25">
      <c r="A7" s="76"/>
      <c r="B7" s="76"/>
      <c r="C7" s="76"/>
      <c r="D7" s="76"/>
      <c r="E7" s="76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47" ht="14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47" ht="14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47" ht="14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47" ht="14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47" ht="14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47" ht="14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47" ht="14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47" ht="14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47" ht="14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ht="14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</sheetData>
  <mergeCells count="10">
    <mergeCell ref="A1:O1"/>
    <mergeCell ref="A3:A4"/>
    <mergeCell ref="B3:C3"/>
    <mergeCell ref="D3:D4"/>
    <mergeCell ref="E3:E4"/>
    <mergeCell ref="F3:F4"/>
    <mergeCell ref="G3:G4"/>
    <mergeCell ref="H3:H4"/>
    <mergeCell ref="I3:N3"/>
    <mergeCell ref="O3:O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I7" sqref="I7"/>
    </sheetView>
  </sheetViews>
  <sheetFormatPr defaultColWidth="7" defaultRowHeight="12.75" customHeight="1"/>
  <cols>
    <col min="1" max="1" width="7.625" style="80" customWidth="1"/>
    <col min="2" max="2" width="8" style="80" customWidth="1"/>
    <col min="3" max="3" width="6.875" style="80" customWidth="1"/>
    <col min="4" max="4" width="6.75" style="80" bestFit="1" customWidth="1"/>
    <col min="5" max="5" width="8" style="80" customWidth="1"/>
    <col min="6" max="6" width="5.875" style="80" customWidth="1"/>
    <col min="7" max="7" width="6.75" style="80" customWidth="1"/>
    <col min="8" max="8" width="5.125" style="80" customWidth="1"/>
    <col min="9" max="9" width="5.25" style="80" customWidth="1"/>
    <col min="10" max="10" width="5.375" style="80" customWidth="1"/>
    <col min="11" max="11" width="4.875" style="80" customWidth="1"/>
    <col min="12" max="12" width="7.75" style="80" customWidth="1"/>
    <col min="13" max="22" width="5.25" style="80" customWidth="1"/>
    <col min="23" max="256" width="7" style="80"/>
    <col min="257" max="257" width="10" style="80" customWidth="1"/>
    <col min="258" max="258" width="9.125" style="80" customWidth="1"/>
    <col min="259" max="259" width="6.875" style="80" customWidth="1"/>
    <col min="260" max="260" width="6.75" style="80" bestFit="1" customWidth="1"/>
    <col min="261" max="261" width="8" style="80" customWidth="1"/>
    <col min="262" max="262" width="5.875" style="80" customWidth="1"/>
    <col min="263" max="263" width="6.75" style="80" customWidth="1"/>
    <col min="264" max="264" width="5.125" style="80" customWidth="1"/>
    <col min="265" max="265" width="9" style="80" customWidth="1"/>
    <col min="266" max="266" width="5.375" style="80" customWidth="1"/>
    <col min="267" max="267" width="4.875" style="80" customWidth="1"/>
    <col min="268" max="268" width="8.375" style="80" customWidth="1"/>
    <col min="269" max="269" width="8.125" style="80" customWidth="1"/>
    <col min="270" max="270" width="10.125" style="80" customWidth="1"/>
    <col min="271" max="271" width="7.375" style="80" customWidth="1"/>
    <col min="272" max="274" width="6.875" style="80" customWidth="1"/>
    <col min="275" max="275" width="7" style="80" customWidth="1"/>
    <col min="276" max="278" width="6.875" style="80" customWidth="1"/>
    <col min="279" max="512" width="7" style="80"/>
    <col min="513" max="513" width="10" style="80" customWidth="1"/>
    <col min="514" max="514" width="9.125" style="80" customWidth="1"/>
    <col min="515" max="515" width="6.875" style="80" customWidth="1"/>
    <col min="516" max="516" width="6.75" style="80" bestFit="1" customWidth="1"/>
    <col min="517" max="517" width="8" style="80" customWidth="1"/>
    <col min="518" max="518" width="5.875" style="80" customWidth="1"/>
    <col min="519" max="519" width="6.75" style="80" customWidth="1"/>
    <col min="520" max="520" width="5.125" style="80" customWidth="1"/>
    <col min="521" max="521" width="9" style="80" customWidth="1"/>
    <col min="522" max="522" width="5.375" style="80" customWidth="1"/>
    <col min="523" max="523" width="4.875" style="80" customWidth="1"/>
    <col min="524" max="524" width="8.375" style="80" customWidth="1"/>
    <col min="525" max="525" width="8.125" style="80" customWidth="1"/>
    <col min="526" max="526" width="10.125" style="80" customWidth="1"/>
    <col min="527" max="527" width="7.375" style="80" customWidth="1"/>
    <col min="528" max="530" width="6.875" style="80" customWidth="1"/>
    <col min="531" max="531" width="7" style="80" customWidth="1"/>
    <col min="532" max="534" width="6.875" style="80" customWidth="1"/>
    <col min="535" max="768" width="7" style="80"/>
    <col min="769" max="769" width="10" style="80" customWidth="1"/>
    <col min="770" max="770" width="9.125" style="80" customWidth="1"/>
    <col min="771" max="771" width="6.875" style="80" customWidth="1"/>
    <col min="772" max="772" width="6.75" style="80" bestFit="1" customWidth="1"/>
    <col min="773" max="773" width="8" style="80" customWidth="1"/>
    <col min="774" max="774" width="5.875" style="80" customWidth="1"/>
    <col min="775" max="775" width="6.75" style="80" customWidth="1"/>
    <col min="776" max="776" width="5.125" style="80" customWidth="1"/>
    <col min="777" max="777" width="9" style="80" customWidth="1"/>
    <col min="778" max="778" width="5.375" style="80" customWidth="1"/>
    <col min="779" max="779" width="4.875" style="80" customWidth="1"/>
    <col min="780" max="780" width="8.375" style="80" customWidth="1"/>
    <col min="781" max="781" width="8.125" style="80" customWidth="1"/>
    <col min="782" max="782" width="10.125" style="80" customWidth="1"/>
    <col min="783" max="783" width="7.375" style="80" customWidth="1"/>
    <col min="784" max="786" width="6.875" style="80" customWidth="1"/>
    <col min="787" max="787" width="7" style="80" customWidth="1"/>
    <col min="788" max="790" width="6.875" style="80" customWidth="1"/>
    <col min="791" max="1024" width="7" style="80"/>
    <col min="1025" max="1025" width="10" style="80" customWidth="1"/>
    <col min="1026" max="1026" width="9.125" style="80" customWidth="1"/>
    <col min="1027" max="1027" width="6.875" style="80" customWidth="1"/>
    <col min="1028" max="1028" width="6.75" style="80" bestFit="1" customWidth="1"/>
    <col min="1029" max="1029" width="8" style="80" customWidth="1"/>
    <col min="1030" max="1030" width="5.875" style="80" customWidth="1"/>
    <col min="1031" max="1031" width="6.75" style="80" customWidth="1"/>
    <col min="1032" max="1032" width="5.125" style="80" customWidth="1"/>
    <col min="1033" max="1033" width="9" style="80" customWidth="1"/>
    <col min="1034" max="1034" width="5.375" style="80" customWidth="1"/>
    <col min="1035" max="1035" width="4.875" style="80" customWidth="1"/>
    <col min="1036" max="1036" width="8.375" style="80" customWidth="1"/>
    <col min="1037" max="1037" width="8.125" style="80" customWidth="1"/>
    <col min="1038" max="1038" width="10.125" style="80" customWidth="1"/>
    <col min="1039" max="1039" width="7.375" style="80" customWidth="1"/>
    <col min="1040" max="1042" width="6.875" style="80" customWidth="1"/>
    <col min="1043" max="1043" width="7" style="80" customWidth="1"/>
    <col min="1044" max="1046" width="6.875" style="80" customWidth="1"/>
    <col min="1047" max="1280" width="7" style="80"/>
    <col min="1281" max="1281" width="10" style="80" customWidth="1"/>
    <col min="1282" max="1282" width="9.125" style="80" customWidth="1"/>
    <col min="1283" max="1283" width="6.875" style="80" customWidth="1"/>
    <col min="1284" max="1284" width="6.75" style="80" bestFit="1" customWidth="1"/>
    <col min="1285" max="1285" width="8" style="80" customWidth="1"/>
    <col min="1286" max="1286" width="5.875" style="80" customWidth="1"/>
    <col min="1287" max="1287" width="6.75" style="80" customWidth="1"/>
    <col min="1288" max="1288" width="5.125" style="80" customWidth="1"/>
    <col min="1289" max="1289" width="9" style="80" customWidth="1"/>
    <col min="1290" max="1290" width="5.375" style="80" customWidth="1"/>
    <col min="1291" max="1291" width="4.875" style="80" customWidth="1"/>
    <col min="1292" max="1292" width="8.375" style="80" customWidth="1"/>
    <col min="1293" max="1293" width="8.125" style="80" customWidth="1"/>
    <col min="1294" max="1294" width="10.125" style="80" customWidth="1"/>
    <col min="1295" max="1295" width="7.375" style="80" customWidth="1"/>
    <col min="1296" max="1298" width="6.875" style="80" customWidth="1"/>
    <col min="1299" max="1299" width="7" style="80" customWidth="1"/>
    <col min="1300" max="1302" width="6.875" style="80" customWidth="1"/>
    <col min="1303" max="1536" width="7" style="80"/>
    <col min="1537" max="1537" width="10" style="80" customWidth="1"/>
    <col min="1538" max="1538" width="9.125" style="80" customWidth="1"/>
    <col min="1539" max="1539" width="6.875" style="80" customWidth="1"/>
    <col min="1540" max="1540" width="6.75" style="80" bestFit="1" customWidth="1"/>
    <col min="1541" max="1541" width="8" style="80" customWidth="1"/>
    <col min="1542" max="1542" width="5.875" style="80" customWidth="1"/>
    <col min="1543" max="1543" width="6.75" style="80" customWidth="1"/>
    <col min="1544" max="1544" width="5.125" style="80" customWidth="1"/>
    <col min="1545" max="1545" width="9" style="80" customWidth="1"/>
    <col min="1546" max="1546" width="5.375" style="80" customWidth="1"/>
    <col min="1547" max="1547" width="4.875" style="80" customWidth="1"/>
    <col min="1548" max="1548" width="8.375" style="80" customWidth="1"/>
    <col min="1549" max="1549" width="8.125" style="80" customWidth="1"/>
    <col min="1550" max="1550" width="10.125" style="80" customWidth="1"/>
    <col min="1551" max="1551" width="7.375" style="80" customWidth="1"/>
    <col min="1552" max="1554" width="6.875" style="80" customWidth="1"/>
    <col min="1555" max="1555" width="7" style="80" customWidth="1"/>
    <col min="1556" max="1558" width="6.875" style="80" customWidth="1"/>
    <col min="1559" max="1792" width="7" style="80"/>
    <col min="1793" max="1793" width="10" style="80" customWidth="1"/>
    <col min="1794" max="1794" width="9.125" style="80" customWidth="1"/>
    <col min="1795" max="1795" width="6.875" style="80" customWidth="1"/>
    <col min="1796" max="1796" width="6.75" style="80" bestFit="1" customWidth="1"/>
    <col min="1797" max="1797" width="8" style="80" customWidth="1"/>
    <col min="1798" max="1798" width="5.875" style="80" customWidth="1"/>
    <col min="1799" max="1799" width="6.75" style="80" customWidth="1"/>
    <col min="1800" max="1800" width="5.125" style="80" customWidth="1"/>
    <col min="1801" max="1801" width="9" style="80" customWidth="1"/>
    <col min="1802" max="1802" width="5.375" style="80" customWidth="1"/>
    <col min="1803" max="1803" width="4.875" style="80" customWidth="1"/>
    <col min="1804" max="1804" width="8.375" style="80" customWidth="1"/>
    <col min="1805" max="1805" width="8.125" style="80" customWidth="1"/>
    <col min="1806" max="1806" width="10.125" style="80" customWidth="1"/>
    <col min="1807" max="1807" width="7.375" style="80" customWidth="1"/>
    <col min="1808" max="1810" width="6.875" style="80" customWidth="1"/>
    <col min="1811" max="1811" width="7" style="80" customWidth="1"/>
    <col min="1812" max="1814" width="6.875" style="80" customWidth="1"/>
    <col min="1815" max="2048" width="7" style="80"/>
    <col min="2049" max="2049" width="10" style="80" customWidth="1"/>
    <col min="2050" max="2050" width="9.125" style="80" customWidth="1"/>
    <col min="2051" max="2051" width="6.875" style="80" customWidth="1"/>
    <col min="2052" max="2052" width="6.75" style="80" bestFit="1" customWidth="1"/>
    <col min="2053" max="2053" width="8" style="80" customWidth="1"/>
    <col min="2054" max="2054" width="5.875" style="80" customWidth="1"/>
    <col min="2055" max="2055" width="6.75" style="80" customWidth="1"/>
    <col min="2056" max="2056" width="5.125" style="80" customWidth="1"/>
    <col min="2057" max="2057" width="9" style="80" customWidth="1"/>
    <col min="2058" max="2058" width="5.375" style="80" customWidth="1"/>
    <col min="2059" max="2059" width="4.875" style="80" customWidth="1"/>
    <col min="2060" max="2060" width="8.375" style="80" customWidth="1"/>
    <col min="2061" max="2061" width="8.125" style="80" customWidth="1"/>
    <col min="2062" max="2062" width="10.125" style="80" customWidth="1"/>
    <col min="2063" max="2063" width="7.375" style="80" customWidth="1"/>
    <col min="2064" max="2066" width="6.875" style="80" customWidth="1"/>
    <col min="2067" max="2067" width="7" style="80" customWidth="1"/>
    <col min="2068" max="2070" width="6.875" style="80" customWidth="1"/>
    <col min="2071" max="2304" width="7" style="80"/>
    <col min="2305" max="2305" width="10" style="80" customWidth="1"/>
    <col min="2306" max="2306" width="9.125" style="80" customWidth="1"/>
    <col min="2307" max="2307" width="6.875" style="80" customWidth="1"/>
    <col min="2308" max="2308" width="6.75" style="80" bestFit="1" customWidth="1"/>
    <col min="2309" max="2309" width="8" style="80" customWidth="1"/>
    <col min="2310" max="2310" width="5.875" style="80" customWidth="1"/>
    <col min="2311" max="2311" width="6.75" style="80" customWidth="1"/>
    <col min="2312" max="2312" width="5.125" style="80" customWidth="1"/>
    <col min="2313" max="2313" width="9" style="80" customWidth="1"/>
    <col min="2314" max="2314" width="5.375" style="80" customWidth="1"/>
    <col min="2315" max="2315" width="4.875" style="80" customWidth="1"/>
    <col min="2316" max="2316" width="8.375" style="80" customWidth="1"/>
    <col min="2317" max="2317" width="8.125" style="80" customWidth="1"/>
    <col min="2318" max="2318" width="10.125" style="80" customWidth="1"/>
    <col min="2319" max="2319" width="7.375" style="80" customWidth="1"/>
    <col min="2320" max="2322" width="6.875" style="80" customWidth="1"/>
    <col min="2323" max="2323" width="7" style="80" customWidth="1"/>
    <col min="2324" max="2326" width="6.875" style="80" customWidth="1"/>
    <col min="2327" max="2560" width="7" style="80"/>
    <col min="2561" max="2561" width="10" style="80" customWidth="1"/>
    <col min="2562" max="2562" width="9.125" style="80" customWidth="1"/>
    <col min="2563" max="2563" width="6.875" style="80" customWidth="1"/>
    <col min="2564" max="2564" width="6.75" style="80" bestFit="1" customWidth="1"/>
    <col min="2565" max="2565" width="8" style="80" customWidth="1"/>
    <col min="2566" max="2566" width="5.875" style="80" customWidth="1"/>
    <col min="2567" max="2567" width="6.75" style="80" customWidth="1"/>
    <col min="2568" max="2568" width="5.125" style="80" customWidth="1"/>
    <col min="2569" max="2569" width="9" style="80" customWidth="1"/>
    <col min="2570" max="2570" width="5.375" style="80" customWidth="1"/>
    <col min="2571" max="2571" width="4.875" style="80" customWidth="1"/>
    <col min="2572" max="2572" width="8.375" style="80" customWidth="1"/>
    <col min="2573" max="2573" width="8.125" style="80" customWidth="1"/>
    <col min="2574" max="2574" width="10.125" style="80" customWidth="1"/>
    <col min="2575" max="2575" width="7.375" style="80" customWidth="1"/>
    <col min="2576" max="2578" width="6.875" style="80" customWidth="1"/>
    <col min="2579" max="2579" width="7" style="80" customWidth="1"/>
    <col min="2580" max="2582" width="6.875" style="80" customWidth="1"/>
    <col min="2583" max="2816" width="7" style="80"/>
    <col min="2817" max="2817" width="10" style="80" customWidth="1"/>
    <col min="2818" max="2818" width="9.125" style="80" customWidth="1"/>
    <col min="2819" max="2819" width="6.875" style="80" customWidth="1"/>
    <col min="2820" max="2820" width="6.75" style="80" bestFit="1" customWidth="1"/>
    <col min="2821" max="2821" width="8" style="80" customWidth="1"/>
    <col min="2822" max="2822" width="5.875" style="80" customWidth="1"/>
    <col min="2823" max="2823" width="6.75" style="80" customWidth="1"/>
    <col min="2824" max="2824" width="5.125" style="80" customWidth="1"/>
    <col min="2825" max="2825" width="9" style="80" customWidth="1"/>
    <col min="2826" max="2826" width="5.375" style="80" customWidth="1"/>
    <col min="2827" max="2827" width="4.875" style="80" customWidth="1"/>
    <col min="2828" max="2828" width="8.375" style="80" customWidth="1"/>
    <col min="2829" max="2829" width="8.125" style="80" customWidth="1"/>
    <col min="2830" max="2830" width="10.125" style="80" customWidth="1"/>
    <col min="2831" max="2831" width="7.375" style="80" customWidth="1"/>
    <col min="2832" max="2834" width="6.875" style="80" customWidth="1"/>
    <col min="2835" max="2835" width="7" style="80" customWidth="1"/>
    <col min="2836" max="2838" width="6.875" style="80" customWidth="1"/>
    <col min="2839" max="3072" width="7" style="80"/>
    <col min="3073" max="3073" width="10" style="80" customWidth="1"/>
    <col min="3074" max="3074" width="9.125" style="80" customWidth="1"/>
    <col min="3075" max="3075" width="6.875" style="80" customWidth="1"/>
    <col min="3076" max="3076" width="6.75" style="80" bestFit="1" customWidth="1"/>
    <col min="3077" max="3077" width="8" style="80" customWidth="1"/>
    <col min="3078" max="3078" width="5.875" style="80" customWidth="1"/>
    <col min="3079" max="3079" width="6.75" style="80" customWidth="1"/>
    <col min="3080" max="3080" width="5.125" style="80" customWidth="1"/>
    <col min="3081" max="3081" width="9" style="80" customWidth="1"/>
    <col min="3082" max="3082" width="5.375" style="80" customWidth="1"/>
    <col min="3083" max="3083" width="4.875" style="80" customWidth="1"/>
    <col min="3084" max="3084" width="8.375" style="80" customWidth="1"/>
    <col min="3085" max="3085" width="8.125" style="80" customWidth="1"/>
    <col min="3086" max="3086" width="10.125" style="80" customWidth="1"/>
    <col min="3087" max="3087" width="7.375" style="80" customWidth="1"/>
    <col min="3088" max="3090" width="6.875" style="80" customWidth="1"/>
    <col min="3091" max="3091" width="7" style="80" customWidth="1"/>
    <col min="3092" max="3094" width="6.875" style="80" customWidth="1"/>
    <col min="3095" max="3328" width="7" style="80"/>
    <col min="3329" max="3329" width="10" style="80" customWidth="1"/>
    <col min="3330" max="3330" width="9.125" style="80" customWidth="1"/>
    <col min="3331" max="3331" width="6.875" style="80" customWidth="1"/>
    <col min="3332" max="3332" width="6.75" style="80" bestFit="1" customWidth="1"/>
    <col min="3333" max="3333" width="8" style="80" customWidth="1"/>
    <col min="3334" max="3334" width="5.875" style="80" customWidth="1"/>
    <col min="3335" max="3335" width="6.75" style="80" customWidth="1"/>
    <col min="3336" max="3336" width="5.125" style="80" customWidth="1"/>
    <col min="3337" max="3337" width="9" style="80" customWidth="1"/>
    <col min="3338" max="3338" width="5.375" style="80" customWidth="1"/>
    <col min="3339" max="3339" width="4.875" style="80" customWidth="1"/>
    <col min="3340" max="3340" width="8.375" style="80" customWidth="1"/>
    <col min="3341" max="3341" width="8.125" style="80" customWidth="1"/>
    <col min="3342" max="3342" width="10.125" style="80" customWidth="1"/>
    <col min="3343" max="3343" width="7.375" style="80" customWidth="1"/>
    <col min="3344" max="3346" width="6.875" style="80" customWidth="1"/>
    <col min="3347" max="3347" width="7" style="80" customWidth="1"/>
    <col min="3348" max="3350" width="6.875" style="80" customWidth="1"/>
    <col min="3351" max="3584" width="7" style="80"/>
    <col min="3585" max="3585" width="10" style="80" customWidth="1"/>
    <col min="3586" max="3586" width="9.125" style="80" customWidth="1"/>
    <col min="3587" max="3587" width="6.875" style="80" customWidth="1"/>
    <col min="3588" max="3588" width="6.75" style="80" bestFit="1" customWidth="1"/>
    <col min="3589" max="3589" width="8" style="80" customWidth="1"/>
    <col min="3590" max="3590" width="5.875" style="80" customWidth="1"/>
    <col min="3591" max="3591" width="6.75" style="80" customWidth="1"/>
    <col min="3592" max="3592" width="5.125" style="80" customWidth="1"/>
    <col min="3593" max="3593" width="9" style="80" customWidth="1"/>
    <col min="3594" max="3594" width="5.375" style="80" customWidth="1"/>
    <col min="3595" max="3595" width="4.875" style="80" customWidth="1"/>
    <col min="3596" max="3596" width="8.375" style="80" customWidth="1"/>
    <col min="3597" max="3597" width="8.125" style="80" customWidth="1"/>
    <col min="3598" max="3598" width="10.125" style="80" customWidth="1"/>
    <col min="3599" max="3599" width="7.375" style="80" customWidth="1"/>
    <col min="3600" max="3602" width="6.875" style="80" customWidth="1"/>
    <col min="3603" max="3603" width="7" style="80" customWidth="1"/>
    <col min="3604" max="3606" width="6.875" style="80" customWidth="1"/>
    <col min="3607" max="3840" width="7" style="80"/>
    <col min="3841" max="3841" width="10" style="80" customWidth="1"/>
    <col min="3842" max="3842" width="9.125" style="80" customWidth="1"/>
    <col min="3843" max="3843" width="6.875" style="80" customWidth="1"/>
    <col min="3844" max="3844" width="6.75" style="80" bestFit="1" customWidth="1"/>
    <col min="3845" max="3845" width="8" style="80" customWidth="1"/>
    <col min="3846" max="3846" width="5.875" style="80" customWidth="1"/>
    <col min="3847" max="3847" width="6.75" style="80" customWidth="1"/>
    <col min="3848" max="3848" width="5.125" style="80" customWidth="1"/>
    <col min="3849" max="3849" width="9" style="80" customWidth="1"/>
    <col min="3850" max="3850" width="5.375" style="80" customWidth="1"/>
    <col min="3851" max="3851" width="4.875" style="80" customWidth="1"/>
    <col min="3852" max="3852" width="8.375" style="80" customWidth="1"/>
    <col min="3853" max="3853" width="8.125" style="80" customWidth="1"/>
    <col min="3854" max="3854" width="10.125" style="80" customWidth="1"/>
    <col min="3855" max="3855" width="7.375" style="80" customWidth="1"/>
    <col min="3856" max="3858" width="6.875" style="80" customWidth="1"/>
    <col min="3859" max="3859" width="7" style="80" customWidth="1"/>
    <col min="3860" max="3862" width="6.875" style="80" customWidth="1"/>
    <col min="3863" max="4096" width="7" style="80"/>
    <col min="4097" max="4097" width="10" style="80" customWidth="1"/>
    <col min="4098" max="4098" width="9.125" style="80" customWidth="1"/>
    <col min="4099" max="4099" width="6.875" style="80" customWidth="1"/>
    <col min="4100" max="4100" width="6.75" style="80" bestFit="1" customWidth="1"/>
    <col min="4101" max="4101" width="8" style="80" customWidth="1"/>
    <col min="4102" max="4102" width="5.875" style="80" customWidth="1"/>
    <col min="4103" max="4103" width="6.75" style="80" customWidth="1"/>
    <col min="4104" max="4104" width="5.125" style="80" customWidth="1"/>
    <col min="4105" max="4105" width="9" style="80" customWidth="1"/>
    <col min="4106" max="4106" width="5.375" style="80" customWidth="1"/>
    <col min="4107" max="4107" width="4.875" style="80" customWidth="1"/>
    <col min="4108" max="4108" width="8.375" style="80" customWidth="1"/>
    <col min="4109" max="4109" width="8.125" style="80" customWidth="1"/>
    <col min="4110" max="4110" width="10.125" style="80" customWidth="1"/>
    <col min="4111" max="4111" width="7.375" style="80" customWidth="1"/>
    <col min="4112" max="4114" width="6.875" style="80" customWidth="1"/>
    <col min="4115" max="4115" width="7" style="80" customWidth="1"/>
    <col min="4116" max="4118" width="6.875" style="80" customWidth="1"/>
    <col min="4119" max="4352" width="7" style="80"/>
    <col min="4353" max="4353" width="10" style="80" customWidth="1"/>
    <col min="4354" max="4354" width="9.125" style="80" customWidth="1"/>
    <col min="4355" max="4355" width="6.875" style="80" customWidth="1"/>
    <col min="4356" max="4356" width="6.75" style="80" bestFit="1" customWidth="1"/>
    <col min="4357" max="4357" width="8" style="80" customWidth="1"/>
    <col min="4358" max="4358" width="5.875" style="80" customWidth="1"/>
    <col min="4359" max="4359" width="6.75" style="80" customWidth="1"/>
    <col min="4360" max="4360" width="5.125" style="80" customWidth="1"/>
    <col min="4361" max="4361" width="9" style="80" customWidth="1"/>
    <col min="4362" max="4362" width="5.375" style="80" customWidth="1"/>
    <col min="4363" max="4363" width="4.875" style="80" customWidth="1"/>
    <col min="4364" max="4364" width="8.375" style="80" customWidth="1"/>
    <col min="4365" max="4365" width="8.125" style="80" customWidth="1"/>
    <col min="4366" max="4366" width="10.125" style="80" customWidth="1"/>
    <col min="4367" max="4367" width="7.375" style="80" customWidth="1"/>
    <col min="4368" max="4370" width="6.875" style="80" customWidth="1"/>
    <col min="4371" max="4371" width="7" style="80" customWidth="1"/>
    <col min="4372" max="4374" width="6.875" style="80" customWidth="1"/>
    <col min="4375" max="4608" width="7" style="80"/>
    <col min="4609" max="4609" width="10" style="80" customWidth="1"/>
    <col min="4610" max="4610" width="9.125" style="80" customWidth="1"/>
    <col min="4611" max="4611" width="6.875" style="80" customWidth="1"/>
    <col min="4612" max="4612" width="6.75" style="80" bestFit="1" customWidth="1"/>
    <col min="4613" max="4613" width="8" style="80" customWidth="1"/>
    <col min="4614" max="4614" width="5.875" style="80" customWidth="1"/>
    <col min="4615" max="4615" width="6.75" style="80" customWidth="1"/>
    <col min="4616" max="4616" width="5.125" style="80" customWidth="1"/>
    <col min="4617" max="4617" width="9" style="80" customWidth="1"/>
    <col min="4618" max="4618" width="5.375" style="80" customWidth="1"/>
    <col min="4619" max="4619" width="4.875" style="80" customWidth="1"/>
    <col min="4620" max="4620" width="8.375" style="80" customWidth="1"/>
    <col min="4621" max="4621" width="8.125" style="80" customWidth="1"/>
    <col min="4622" max="4622" width="10.125" style="80" customWidth="1"/>
    <col min="4623" max="4623" width="7.375" style="80" customWidth="1"/>
    <col min="4624" max="4626" width="6.875" style="80" customWidth="1"/>
    <col min="4627" max="4627" width="7" style="80" customWidth="1"/>
    <col min="4628" max="4630" width="6.875" style="80" customWidth="1"/>
    <col min="4631" max="4864" width="7" style="80"/>
    <col min="4865" max="4865" width="10" style="80" customWidth="1"/>
    <col min="4866" max="4866" width="9.125" style="80" customWidth="1"/>
    <col min="4867" max="4867" width="6.875" style="80" customWidth="1"/>
    <col min="4868" max="4868" width="6.75" style="80" bestFit="1" customWidth="1"/>
    <col min="4869" max="4869" width="8" style="80" customWidth="1"/>
    <col min="4870" max="4870" width="5.875" style="80" customWidth="1"/>
    <col min="4871" max="4871" width="6.75" style="80" customWidth="1"/>
    <col min="4872" max="4872" width="5.125" style="80" customWidth="1"/>
    <col min="4873" max="4873" width="9" style="80" customWidth="1"/>
    <col min="4874" max="4874" width="5.375" style="80" customWidth="1"/>
    <col min="4875" max="4875" width="4.875" style="80" customWidth="1"/>
    <col min="4876" max="4876" width="8.375" style="80" customWidth="1"/>
    <col min="4877" max="4877" width="8.125" style="80" customWidth="1"/>
    <col min="4878" max="4878" width="10.125" style="80" customWidth="1"/>
    <col min="4879" max="4879" width="7.375" style="80" customWidth="1"/>
    <col min="4880" max="4882" width="6.875" style="80" customWidth="1"/>
    <col min="4883" max="4883" width="7" style="80" customWidth="1"/>
    <col min="4884" max="4886" width="6.875" style="80" customWidth="1"/>
    <col min="4887" max="5120" width="7" style="80"/>
    <col min="5121" max="5121" width="10" style="80" customWidth="1"/>
    <col min="5122" max="5122" width="9.125" style="80" customWidth="1"/>
    <col min="5123" max="5123" width="6.875" style="80" customWidth="1"/>
    <col min="5124" max="5124" width="6.75" style="80" bestFit="1" customWidth="1"/>
    <col min="5125" max="5125" width="8" style="80" customWidth="1"/>
    <col min="5126" max="5126" width="5.875" style="80" customWidth="1"/>
    <col min="5127" max="5127" width="6.75" style="80" customWidth="1"/>
    <col min="5128" max="5128" width="5.125" style="80" customWidth="1"/>
    <col min="5129" max="5129" width="9" style="80" customWidth="1"/>
    <col min="5130" max="5130" width="5.375" style="80" customWidth="1"/>
    <col min="5131" max="5131" width="4.875" style="80" customWidth="1"/>
    <col min="5132" max="5132" width="8.375" style="80" customWidth="1"/>
    <col min="5133" max="5133" width="8.125" style="80" customWidth="1"/>
    <col min="5134" max="5134" width="10.125" style="80" customWidth="1"/>
    <col min="5135" max="5135" width="7.375" style="80" customWidth="1"/>
    <col min="5136" max="5138" width="6.875" style="80" customWidth="1"/>
    <col min="5139" max="5139" width="7" style="80" customWidth="1"/>
    <col min="5140" max="5142" width="6.875" style="80" customWidth="1"/>
    <col min="5143" max="5376" width="7" style="80"/>
    <col min="5377" max="5377" width="10" style="80" customWidth="1"/>
    <col min="5378" max="5378" width="9.125" style="80" customWidth="1"/>
    <col min="5379" max="5379" width="6.875" style="80" customWidth="1"/>
    <col min="5380" max="5380" width="6.75" style="80" bestFit="1" customWidth="1"/>
    <col min="5381" max="5381" width="8" style="80" customWidth="1"/>
    <col min="5382" max="5382" width="5.875" style="80" customWidth="1"/>
    <col min="5383" max="5383" width="6.75" style="80" customWidth="1"/>
    <col min="5384" max="5384" width="5.125" style="80" customWidth="1"/>
    <col min="5385" max="5385" width="9" style="80" customWidth="1"/>
    <col min="5386" max="5386" width="5.375" style="80" customWidth="1"/>
    <col min="5387" max="5387" width="4.875" style="80" customWidth="1"/>
    <col min="5388" max="5388" width="8.375" style="80" customWidth="1"/>
    <col min="5389" max="5389" width="8.125" style="80" customWidth="1"/>
    <col min="5390" max="5390" width="10.125" style="80" customWidth="1"/>
    <col min="5391" max="5391" width="7.375" style="80" customWidth="1"/>
    <col min="5392" max="5394" width="6.875" style="80" customWidth="1"/>
    <col min="5395" max="5395" width="7" style="80" customWidth="1"/>
    <col min="5396" max="5398" width="6.875" style="80" customWidth="1"/>
    <col min="5399" max="5632" width="7" style="80"/>
    <col min="5633" max="5633" width="10" style="80" customWidth="1"/>
    <col min="5634" max="5634" width="9.125" style="80" customWidth="1"/>
    <col min="5635" max="5635" width="6.875" style="80" customWidth="1"/>
    <col min="5636" max="5636" width="6.75" style="80" bestFit="1" customWidth="1"/>
    <col min="5637" max="5637" width="8" style="80" customWidth="1"/>
    <col min="5638" max="5638" width="5.875" style="80" customWidth="1"/>
    <col min="5639" max="5639" width="6.75" style="80" customWidth="1"/>
    <col min="5640" max="5640" width="5.125" style="80" customWidth="1"/>
    <col min="5641" max="5641" width="9" style="80" customWidth="1"/>
    <col min="5642" max="5642" width="5.375" style="80" customWidth="1"/>
    <col min="5643" max="5643" width="4.875" style="80" customWidth="1"/>
    <col min="5644" max="5644" width="8.375" style="80" customWidth="1"/>
    <col min="5645" max="5645" width="8.125" style="80" customWidth="1"/>
    <col min="5646" max="5646" width="10.125" style="80" customWidth="1"/>
    <col min="5647" max="5647" width="7.375" style="80" customWidth="1"/>
    <col min="5648" max="5650" width="6.875" style="80" customWidth="1"/>
    <col min="5651" max="5651" width="7" style="80" customWidth="1"/>
    <col min="5652" max="5654" width="6.875" style="80" customWidth="1"/>
    <col min="5655" max="5888" width="7" style="80"/>
    <col min="5889" max="5889" width="10" style="80" customWidth="1"/>
    <col min="5890" max="5890" width="9.125" style="80" customWidth="1"/>
    <col min="5891" max="5891" width="6.875" style="80" customWidth="1"/>
    <col min="5892" max="5892" width="6.75" style="80" bestFit="1" customWidth="1"/>
    <col min="5893" max="5893" width="8" style="80" customWidth="1"/>
    <col min="5894" max="5894" width="5.875" style="80" customWidth="1"/>
    <col min="5895" max="5895" width="6.75" style="80" customWidth="1"/>
    <col min="5896" max="5896" width="5.125" style="80" customWidth="1"/>
    <col min="5897" max="5897" width="9" style="80" customWidth="1"/>
    <col min="5898" max="5898" width="5.375" style="80" customWidth="1"/>
    <col min="5899" max="5899" width="4.875" style="80" customWidth="1"/>
    <col min="5900" max="5900" width="8.375" style="80" customWidth="1"/>
    <col min="5901" max="5901" width="8.125" style="80" customWidth="1"/>
    <col min="5902" max="5902" width="10.125" style="80" customWidth="1"/>
    <col min="5903" max="5903" width="7.375" style="80" customWidth="1"/>
    <col min="5904" max="5906" width="6.875" style="80" customWidth="1"/>
    <col min="5907" max="5907" width="7" style="80" customWidth="1"/>
    <col min="5908" max="5910" width="6.875" style="80" customWidth="1"/>
    <col min="5911" max="6144" width="7" style="80"/>
    <col min="6145" max="6145" width="10" style="80" customWidth="1"/>
    <col min="6146" max="6146" width="9.125" style="80" customWidth="1"/>
    <col min="6147" max="6147" width="6.875" style="80" customWidth="1"/>
    <col min="6148" max="6148" width="6.75" style="80" bestFit="1" customWidth="1"/>
    <col min="6149" max="6149" width="8" style="80" customWidth="1"/>
    <col min="6150" max="6150" width="5.875" style="80" customWidth="1"/>
    <col min="6151" max="6151" width="6.75" style="80" customWidth="1"/>
    <col min="6152" max="6152" width="5.125" style="80" customWidth="1"/>
    <col min="6153" max="6153" width="9" style="80" customWidth="1"/>
    <col min="6154" max="6154" width="5.375" style="80" customWidth="1"/>
    <col min="6155" max="6155" width="4.875" style="80" customWidth="1"/>
    <col min="6156" max="6156" width="8.375" style="80" customWidth="1"/>
    <col min="6157" max="6157" width="8.125" style="80" customWidth="1"/>
    <col min="6158" max="6158" width="10.125" style="80" customWidth="1"/>
    <col min="6159" max="6159" width="7.375" style="80" customWidth="1"/>
    <col min="6160" max="6162" width="6.875" style="80" customWidth="1"/>
    <col min="6163" max="6163" width="7" style="80" customWidth="1"/>
    <col min="6164" max="6166" width="6.875" style="80" customWidth="1"/>
    <col min="6167" max="6400" width="7" style="80"/>
    <col min="6401" max="6401" width="10" style="80" customWidth="1"/>
    <col min="6402" max="6402" width="9.125" style="80" customWidth="1"/>
    <col min="6403" max="6403" width="6.875" style="80" customWidth="1"/>
    <col min="6404" max="6404" width="6.75" style="80" bestFit="1" customWidth="1"/>
    <col min="6405" max="6405" width="8" style="80" customWidth="1"/>
    <col min="6406" max="6406" width="5.875" style="80" customWidth="1"/>
    <col min="6407" max="6407" width="6.75" style="80" customWidth="1"/>
    <col min="6408" max="6408" width="5.125" style="80" customWidth="1"/>
    <col min="6409" max="6409" width="9" style="80" customWidth="1"/>
    <col min="6410" max="6410" width="5.375" style="80" customWidth="1"/>
    <col min="6411" max="6411" width="4.875" style="80" customWidth="1"/>
    <col min="6412" max="6412" width="8.375" style="80" customWidth="1"/>
    <col min="6413" max="6413" width="8.125" style="80" customWidth="1"/>
    <col min="6414" max="6414" width="10.125" style="80" customWidth="1"/>
    <col min="6415" max="6415" width="7.375" style="80" customWidth="1"/>
    <col min="6416" max="6418" width="6.875" style="80" customWidth="1"/>
    <col min="6419" max="6419" width="7" style="80" customWidth="1"/>
    <col min="6420" max="6422" width="6.875" style="80" customWidth="1"/>
    <col min="6423" max="6656" width="7" style="80"/>
    <col min="6657" max="6657" width="10" style="80" customWidth="1"/>
    <col min="6658" max="6658" width="9.125" style="80" customWidth="1"/>
    <col min="6659" max="6659" width="6.875" style="80" customWidth="1"/>
    <col min="6660" max="6660" width="6.75" style="80" bestFit="1" customWidth="1"/>
    <col min="6661" max="6661" width="8" style="80" customWidth="1"/>
    <col min="6662" max="6662" width="5.875" style="80" customWidth="1"/>
    <col min="6663" max="6663" width="6.75" style="80" customWidth="1"/>
    <col min="6664" max="6664" width="5.125" style="80" customWidth="1"/>
    <col min="6665" max="6665" width="9" style="80" customWidth="1"/>
    <col min="6666" max="6666" width="5.375" style="80" customWidth="1"/>
    <col min="6667" max="6667" width="4.875" style="80" customWidth="1"/>
    <col min="6668" max="6668" width="8.375" style="80" customWidth="1"/>
    <col min="6669" max="6669" width="8.125" style="80" customWidth="1"/>
    <col min="6670" max="6670" width="10.125" style="80" customWidth="1"/>
    <col min="6671" max="6671" width="7.375" style="80" customWidth="1"/>
    <col min="6672" max="6674" width="6.875" style="80" customWidth="1"/>
    <col min="6675" max="6675" width="7" style="80" customWidth="1"/>
    <col min="6676" max="6678" width="6.875" style="80" customWidth="1"/>
    <col min="6679" max="6912" width="7" style="80"/>
    <col min="6913" max="6913" width="10" style="80" customWidth="1"/>
    <col min="6914" max="6914" width="9.125" style="80" customWidth="1"/>
    <col min="6915" max="6915" width="6.875" style="80" customWidth="1"/>
    <col min="6916" max="6916" width="6.75" style="80" bestFit="1" customWidth="1"/>
    <col min="6917" max="6917" width="8" style="80" customWidth="1"/>
    <col min="6918" max="6918" width="5.875" style="80" customWidth="1"/>
    <col min="6919" max="6919" width="6.75" style="80" customWidth="1"/>
    <col min="6920" max="6920" width="5.125" style="80" customWidth="1"/>
    <col min="6921" max="6921" width="9" style="80" customWidth="1"/>
    <col min="6922" max="6922" width="5.375" style="80" customWidth="1"/>
    <col min="6923" max="6923" width="4.875" style="80" customWidth="1"/>
    <col min="6924" max="6924" width="8.375" style="80" customWidth="1"/>
    <col min="6925" max="6925" width="8.125" style="80" customWidth="1"/>
    <col min="6926" max="6926" width="10.125" style="80" customWidth="1"/>
    <col min="6927" max="6927" width="7.375" style="80" customWidth="1"/>
    <col min="6928" max="6930" width="6.875" style="80" customWidth="1"/>
    <col min="6931" max="6931" width="7" style="80" customWidth="1"/>
    <col min="6932" max="6934" width="6.875" style="80" customWidth="1"/>
    <col min="6935" max="7168" width="7" style="80"/>
    <col min="7169" max="7169" width="10" style="80" customWidth="1"/>
    <col min="7170" max="7170" width="9.125" style="80" customWidth="1"/>
    <col min="7171" max="7171" width="6.875" style="80" customWidth="1"/>
    <col min="7172" max="7172" width="6.75" style="80" bestFit="1" customWidth="1"/>
    <col min="7173" max="7173" width="8" style="80" customWidth="1"/>
    <col min="7174" max="7174" width="5.875" style="80" customWidth="1"/>
    <col min="7175" max="7175" width="6.75" style="80" customWidth="1"/>
    <col min="7176" max="7176" width="5.125" style="80" customWidth="1"/>
    <col min="7177" max="7177" width="9" style="80" customWidth="1"/>
    <col min="7178" max="7178" width="5.375" style="80" customWidth="1"/>
    <col min="7179" max="7179" width="4.875" style="80" customWidth="1"/>
    <col min="7180" max="7180" width="8.375" style="80" customWidth="1"/>
    <col min="7181" max="7181" width="8.125" style="80" customWidth="1"/>
    <col min="7182" max="7182" width="10.125" style="80" customWidth="1"/>
    <col min="7183" max="7183" width="7.375" style="80" customWidth="1"/>
    <col min="7184" max="7186" width="6.875" style="80" customWidth="1"/>
    <col min="7187" max="7187" width="7" style="80" customWidth="1"/>
    <col min="7188" max="7190" width="6.875" style="80" customWidth="1"/>
    <col min="7191" max="7424" width="7" style="80"/>
    <col min="7425" max="7425" width="10" style="80" customWidth="1"/>
    <col min="7426" max="7426" width="9.125" style="80" customWidth="1"/>
    <col min="7427" max="7427" width="6.875" style="80" customWidth="1"/>
    <col min="7428" max="7428" width="6.75" style="80" bestFit="1" customWidth="1"/>
    <col min="7429" max="7429" width="8" style="80" customWidth="1"/>
    <col min="7430" max="7430" width="5.875" style="80" customWidth="1"/>
    <col min="7431" max="7431" width="6.75" style="80" customWidth="1"/>
    <col min="7432" max="7432" width="5.125" style="80" customWidth="1"/>
    <col min="7433" max="7433" width="9" style="80" customWidth="1"/>
    <col min="7434" max="7434" width="5.375" style="80" customWidth="1"/>
    <col min="7435" max="7435" width="4.875" style="80" customWidth="1"/>
    <col min="7436" max="7436" width="8.375" style="80" customWidth="1"/>
    <col min="7437" max="7437" width="8.125" style="80" customWidth="1"/>
    <col min="7438" max="7438" width="10.125" style="80" customWidth="1"/>
    <col min="7439" max="7439" width="7.375" style="80" customWidth="1"/>
    <col min="7440" max="7442" width="6.875" style="80" customWidth="1"/>
    <col min="7443" max="7443" width="7" style="80" customWidth="1"/>
    <col min="7444" max="7446" width="6.875" style="80" customWidth="1"/>
    <col min="7447" max="7680" width="7" style="80"/>
    <col min="7681" max="7681" width="10" style="80" customWidth="1"/>
    <col min="7682" max="7682" width="9.125" style="80" customWidth="1"/>
    <col min="7683" max="7683" width="6.875" style="80" customWidth="1"/>
    <col min="7684" max="7684" width="6.75" style="80" bestFit="1" customWidth="1"/>
    <col min="7685" max="7685" width="8" style="80" customWidth="1"/>
    <col min="7686" max="7686" width="5.875" style="80" customWidth="1"/>
    <col min="7687" max="7687" width="6.75" style="80" customWidth="1"/>
    <col min="7688" max="7688" width="5.125" style="80" customWidth="1"/>
    <col min="7689" max="7689" width="9" style="80" customWidth="1"/>
    <col min="7690" max="7690" width="5.375" style="80" customWidth="1"/>
    <col min="7691" max="7691" width="4.875" style="80" customWidth="1"/>
    <col min="7692" max="7692" width="8.375" style="80" customWidth="1"/>
    <col min="7693" max="7693" width="8.125" style="80" customWidth="1"/>
    <col min="7694" max="7694" width="10.125" style="80" customWidth="1"/>
    <col min="7695" max="7695" width="7.375" style="80" customWidth="1"/>
    <col min="7696" max="7698" width="6.875" style="80" customWidth="1"/>
    <col min="7699" max="7699" width="7" style="80" customWidth="1"/>
    <col min="7700" max="7702" width="6.875" style="80" customWidth="1"/>
    <col min="7703" max="7936" width="7" style="80"/>
    <col min="7937" max="7937" width="10" style="80" customWidth="1"/>
    <col min="7938" max="7938" width="9.125" style="80" customWidth="1"/>
    <col min="7939" max="7939" width="6.875" style="80" customWidth="1"/>
    <col min="7940" max="7940" width="6.75" style="80" bestFit="1" customWidth="1"/>
    <col min="7941" max="7941" width="8" style="80" customWidth="1"/>
    <col min="7942" max="7942" width="5.875" style="80" customWidth="1"/>
    <col min="7943" max="7943" width="6.75" style="80" customWidth="1"/>
    <col min="7944" max="7944" width="5.125" style="80" customWidth="1"/>
    <col min="7945" max="7945" width="9" style="80" customWidth="1"/>
    <col min="7946" max="7946" width="5.375" style="80" customWidth="1"/>
    <col min="7947" max="7947" width="4.875" style="80" customWidth="1"/>
    <col min="7948" max="7948" width="8.375" style="80" customWidth="1"/>
    <col min="7949" max="7949" width="8.125" style="80" customWidth="1"/>
    <col min="7950" max="7950" width="10.125" style="80" customWidth="1"/>
    <col min="7951" max="7951" width="7.375" style="80" customWidth="1"/>
    <col min="7952" max="7954" width="6.875" style="80" customWidth="1"/>
    <col min="7955" max="7955" width="7" style="80" customWidth="1"/>
    <col min="7956" max="7958" width="6.875" style="80" customWidth="1"/>
    <col min="7959" max="8192" width="7" style="80"/>
    <col min="8193" max="8193" width="10" style="80" customWidth="1"/>
    <col min="8194" max="8194" width="9.125" style="80" customWidth="1"/>
    <col min="8195" max="8195" width="6.875" style="80" customWidth="1"/>
    <col min="8196" max="8196" width="6.75" style="80" bestFit="1" customWidth="1"/>
    <col min="8197" max="8197" width="8" style="80" customWidth="1"/>
    <col min="8198" max="8198" width="5.875" style="80" customWidth="1"/>
    <col min="8199" max="8199" width="6.75" style="80" customWidth="1"/>
    <col min="8200" max="8200" width="5.125" style="80" customWidth="1"/>
    <col min="8201" max="8201" width="9" style="80" customWidth="1"/>
    <col min="8202" max="8202" width="5.375" style="80" customWidth="1"/>
    <col min="8203" max="8203" width="4.875" style="80" customWidth="1"/>
    <col min="8204" max="8204" width="8.375" style="80" customWidth="1"/>
    <col min="8205" max="8205" width="8.125" style="80" customWidth="1"/>
    <col min="8206" max="8206" width="10.125" style="80" customWidth="1"/>
    <col min="8207" max="8207" width="7.375" style="80" customWidth="1"/>
    <col min="8208" max="8210" width="6.875" style="80" customWidth="1"/>
    <col min="8211" max="8211" width="7" style="80" customWidth="1"/>
    <col min="8212" max="8214" width="6.875" style="80" customWidth="1"/>
    <col min="8215" max="8448" width="7" style="80"/>
    <col min="8449" max="8449" width="10" style="80" customWidth="1"/>
    <col min="8450" max="8450" width="9.125" style="80" customWidth="1"/>
    <col min="8451" max="8451" width="6.875" style="80" customWidth="1"/>
    <col min="8452" max="8452" width="6.75" style="80" bestFit="1" customWidth="1"/>
    <col min="8453" max="8453" width="8" style="80" customWidth="1"/>
    <col min="8454" max="8454" width="5.875" style="80" customWidth="1"/>
    <col min="8455" max="8455" width="6.75" style="80" customWidth="1"/>
    <col min="8456" max="8456" width="5.125" style="80" customWidth="1"/>
    <col min="8457" max="8457" width="9" style="80" customWidth="1"/>
    <col min="8458" max="8458" width="5.375" style="80" customWidth="1"/>
    <col min="8459" max="8459" width="4.875" style="80" customWidth="1"/>
    <col min="8460" max="8460" width="8.375" style="80" customWidth="1"/>
    <col min="8461" max="8461" width="8.125" style="80" customWidth="1"/>
    <col min="8462" max="8462" width="10.125" style="80" customWidth="1"/>
    <col min="8463" max="8463" width="7.375" style="80" customWidth="1"/>
    <col min="8464" max="8466" width="6.875" style="80" customWidth="1"/>
    <col min="8467" max="8467" width="7" style="80" customWidth="1"/>
    <col min="8468" max="8470" width="6.875" style="80" customWidth="1"/>
    <col min="8471" max="8704" width="7" style="80"/>
    <col min="8705" max="8705" width="10" style="80" customWidth="1"/>
    <col min="8706" max="8706" width="9.125" style="80" customWidth="1"/>
    <col min="8707" max="8707" width="6.875" style="80" customWidth="1"/>
    <col min="8708" max="8708" width="6.75" style="80" bestFit="1" customWidth="1"/>
    <col min="8709" max="8709" width="8" style="80" customWidth="1"/>
    <col min="8710" max="8710" width="5.875" style="80" customWidth="1"/>
    <col min="8711" max="8711" width="6.75" style="80" customWidth="1"/>
    <col min="8712" max="8712" width="5.125" style="80" customWidth="1"/>
    <col min="8713" max="8713" width="9" style="80" customWidth="1"/>
    <col min="8714" max="8714" width="5.375" style="80" customWidth="1"/>
    <col min="8715" max="8715" width="4.875" style="80" customWidth="1"/>
    <col min="8716" max="8716" width="8.375" style="80" customWidth="1"/>
    <col min="8717" max="8717" width="8.125" style="80" customWidth="1"/>
    <col min="8718" max="8718" width="10.125" style="80" customWidth="1"/>
    <col min="8719" max="8719" width="7.375" style="80" customWidth="1"/>
    <col min="8720" max="8722" width="6.875" style="80" customWidth="1"/>
    <col min="8723" max="8723" width="7" style="80" customWidth="1"/>
    <col min="8724" max="8726" width="6.875" style="80" customWidth="1"/>
    <col min="8727" max="8960" width="7" style="80"/>
    <col min="8961" max="8961" width="10" style="80" customWidth="1"/>
    <col min="8962" max="8962" width="9.125" style="80" customWidth="1"/>
    <col min="8963" max="8963" width="6.875" style="80" customWidth="1"/>
    <col min="8964" max="8964" width="6.75" style="80" bestFit="1" customWidth="1"/>
    <col min="8965" max="8965" width="8" style="80" customWidth="1"/>
    <col min="8966" max="8966" width="5.875" style="80" customWidth="1"/>
    <col min="8967" max="8967" width="6.75" style="80" customWidth="1"/>
    <col min="8968" max="8968" width="5.125" style="80" customWidth="1"/>
    <col min="8969" max="8969" width="9" style="80" customWidth="1"/>
    <col min="8970" max="8970" width="5.375" style="80" customWidth="1"/>
    <col min="8971" max="8971" width="4.875" style="80" customWidth="1"/>
    <col min="8972" max="8972" width="8.375" style="80" customWidth="1"/>
    <col min="8973" max="8973" width="8.125" style="80" customWidth="1"/>
    <col min="8974" max="8974" width="10.125" style="80" customWidth="1"/>
    <col min="8975" max="8975" width="7.375" style="80" customWidth="1"/>
    <col min="8976" max="8978" width="6.875" style="80" customWidth="1"/>
    <col min="8979" max="8979" width="7" style="80" customWidth="1"/>
    <col min="8980" max="8982" width="6.875" style="80" customWidth="1"/>
    <col min="8983" max="9216" width="7" style="80"/>
    <col min="9217" max="9217" width="10" style="80" customWidth="1"/>
    <col min="9218" max="9218" width="9.125" style="80" customWidth="1"/>
    <col min="9219" max="9219" width="6.875" style="80" customWidth="1"/>
    <col min="9220" max="9220" width="6.75" style="80" bestFit="1" customWidth="1"/>
    <col min="9221" max="9221" width="8" style="80" customWidth="1"/>
    <col min="9222" max="9222" width="5.875" style="80" customWidth="1"/>
    <col min="9223" max="9223" width="6.75" style="80" customWidth="1"/>
    <col min="9224" max="9224" width="5.125" style="80" customWidth="1"/>
    <col min="9225" max="9225" width="9" style="80" customWidth="1"/>
    <col min="9226" max="9226" width="5.375" style="80" customWidth="1"/>
    <col min="9227" max="9227" width="4.875" style="80" customWidth="1"/>
    <col min="9228" max="9228" width="8.375" style="80" customWidth="1"/>
    <col min="9229" max="9229" width="8.125" style="80" customWidth="1"/>
    <col min="9230" max="9230" width="10.125" style="80" customWidth="1"/>
    <col min="9231" max="9231" width="7.375" style="80" customWidth="1"/>
    <col min="9232" max="9234" width="6.875" style="80" customWidth="1"/>
    <col min="9235" max="9235" width="7" style="80" customWidth="1"/>
    <col min="9236" max="9238" width="6.875" style="80" customWidth="1"/>
    <col min="9239" max="9472" width="7" style="80"/>
    <col min="9473" max="9473" width="10" style="80" customWidth="1"/>
    <col min="9474" max="9474" width="9.125" style="80" customWidth="1"/>
    <col min="9475" max="9475" width="6.875" style="80" customWidth="1"/>
    <col min="9476" max="9476" width="6.75" style="80" bestFit="1" customWidth="1"/>
    <col min="9477" max="9477" width="8" style="80" customWidth="1"/>
    <col min="9478" max="9478" width="5.875" style="80" customWidth="1"/>
    <col min="9479" max="9479" width="6.75" style="80" customWidth="1"/>
    <col min="9480" max="9480" width="5.125" style="80" customWidth="1"/>
    <col min="9481" max="9481" width="9" style="80" customWidth="1"/>
    <col min="9482" max="9482" width="5.375" style="80" customWidth="1"/>
    <col min="9483" max="9483" width="4.875" style="80" customWidth="1"/>
    <col min="9484" max="9484" width="8.375" style="80" customWidth="1"/>
    <col min="9485" max="9485" width="8.125" style="80" customWidth="1"/>
    <col min="9486" max="9486" width="10.125" style="80" customWidth="1"/>
    <col min="9487" max="9487" width="7.375" style="80" customWidth="1"/>
    <col min="9488" max="9490" width="6.875" style="80" customWidth="1"/>
    <col min="9491" max="9491" width="7" style="80" customWidth="1"/>
    <col min="9492" max="9494" width="6.875" style="80" customWidth="1"/>
    <col min="9495" max="9728" width="7" style="80"/>
    <col min="9729" max="9729" width="10" style="80" customWidth="1"/>
    <col min="9730" max="9730" width="9.125" style="80" customWidth="1"/>
    <col min="9731" max="9731" width="6.875" style="80" customWidth="1"/>
    <col min="9732" max="9732" width="6.75" style="80" bestFit="1" customWidth="1"/>
    <col min="9733" max="9733" width="8" style="80" customWidth="1"/>
    <col min="9734" max="9734" width="5.875" style="80" customWidth="1"/>
    <col min="9735" max="9735" width="6.75" style="80" customWidth="1"/>
    <col min="9736" max="9736" width="5.125" style="80" customWidth="1"/>
    <col min="9737" max="9737" width="9" style="80" customWidth="1"/>
    <col min="9738" max="9738" width="5.375" style="80" customWidth="1"/>
    <col min="9739" max="9739" width="4.875" style="80" customWidth="1"/>
    <col min="9740" max="9740" width="8.375" style="80" customWidth="1"/>
    <col min="9741" max="9741" width="8.125" style="80" customWidth="1"/>
    <col min="9742" max="9742" width="10.125" style="80" customWidth="1"/>
    <col min="9743" max="9743" width="7.375" style="80" customWidth="1"/>
    <col min="9744" max="9746" width="6.875" style="80" customWidth="1"/>
    <col min="9747" max="9747" width="7" style="80" customWidth="1"/>
    <col min="9748" max="9750" width="6.875" style="80" customWidth="1"/>
    <col min="9751" max="9984" width="7" style="80"/>
    <col min="9985" max="9985" width="10" style="80" customWidth="1"/>
    <col min="9986" max="9986" width="9.125" style="80" customWidth="1"/>
    <col min="9987" max="9987" width="6.875" style="80" customWidth="1"/>
    <col min="9988" max="9988" width="6.75" style="80" bestFit="1" customWidth="1"/>
    <col min="9989" max="9989" width="8" style="80" customWidth="1"/>
    <col min="9990" max="9990" width="5.875" style="80" customWidth="1"/>
    <col min="9991" max="9991" width="6.75" style="80" customWidth="1"/>
    <col min="9992" max="9992" width="5.125" style="80" customWidth="1"/>
    <col min="9993" max="9993" width="9" style="80" customWidth="1"/>
    <col min="9994" max="9994" width="5.375" style="80" customWidth="1"/>
    <col min="9995" max="9995" width="4.875" style="80" customWidth="1"/>
    <col min="9996" max="9996" width="8.375" style="80" customWidth="1"/>
    <col min="9997" max="9997" width="8.125" style="80" customWidth="1"/>
    <col min="9998" max="9998" width="10.125" style="80" customWidth="1"/>
    <col min="9999" max="9999" width="7.375" style="80" customWidth="1"/>
    <col min="10000" max="10002" width="6.875" style="80" customWidth="1"/>
    <col min="10003" max="10003" width="7" style="80" customWidth="1"/>
    <col min="10004" max="10006" width="6.875" style="80" customWidth="1"/>
    <col min="10007" max="10240" width="7" style="80"/>
    <col min="10241" max="10241" width="10" style="80" customWidth="1"/>
    <col min="10242" max="10242" width="9.125" style="80" customWidth="1"/>
    <col min="10243" max="10243" width="6.875" style="80" customWidth="1"/>
    <col min="10244" max="10244" width="6.75" style="80" bestFit="1" customWidth="1"/>
    <col min="10245" max="10245" width="8" style="80" customWidth="1"/>
    <col min="10246" max="10246" width="5.875" style="80" customWidth="1"/>
    <col min="10247" max="10247" width="6.75" style="80" customWidth="1"/>
    <col min="10248" max="10248" width="5.125" style="80" customWidth="1"/>
    <col min="10249" max="10249" width="9" style="80" customWidth="1"/>
    <col min="10250" max="10250" width="5.375" style="80" customWidth="1"/>
    <col min="10251" max="10251" width="4.875" style="80" customWidth="1"/>
    <col min="10252" max="10252" width="8.375" style="80" customWidth="1"/>
    <col min="10253" max="10253" width="8.125" style="80" customWidth="1"/>
    <col min="10254" max="10254" width="10.125" style="80" customWidth="1"/>
    <col min="10255" max="10255" width="7.375" style="80" customWidth="1"/>
    <col min="10256" max="10258" width="6.875" style="80" customWidth="1"/>
    <col min="10259" max="10259" width="7" style="80" customWidth="1"/>
    <col min="10260" max="10262" width="6.875" style="80" customWidth="1"/>
    <col min="10263" max="10496" width="7" style="80"/>
    <col min="10497" max="10497" width="10" style="80" customWidth="1"/>
    <col min="10498" max="10498" width="9.125" style="80" customWidth="1"/>
    <col min="10499" max="10499" width="6.875" style="80" customWidth="1"/>
    <col min="10500" max="10500" width="6.75" style="80" bestFit="1" customWidth="1"/>
    <col min="10501" max="10501" width="8" style="80" customWidth="1"/>
    <col min="10502" max="10502" width="5.875" style="80" customWidth="1"/>
    <col min="10503" max="10503" width="6.75" style="80" customWidth="1"/>
    <col min="10504" max="10504" width="5.125" style="80" customWidth="1"/>
    <col min="10505" max="10505" width="9" style="80" customWidth="1"/>
    <col min="10506" max="10506" width="5.375" style="80" customWidth="1"/>
    <col min="10507" max="10507" width="4.875" style="80" customWidth="1"/>
    <col min="10508" max="10508" width="8.375" style="80" customWidth="1"/>
    <col min="10509" max="10509" width="8.125" style="80" customWidth="1"/>
    <col min="10510" max="10510" width="10.125" style="80" customWidth="1"/>
    <col min="10511" max="10511" width="7.375" style="80" customWidth="1"/>
    <col min="10512" max="10514" width="6.875" style="80" customWidth="1"/>
    <col min="10515" max="10515" width="7" style="80" customWidth="1"/>
    <col min="10516" max="10518" width="6.875" style="80" customWidth="1"/>
    <col min="10519" max="10752" width="7" style="80"/>
    <col min="10753" max="10753" width="10" style="80" customWidth="1"/>
    <col min="10754" max="10754" width="9.125" style="80" customWidth="1"/>
    <col min="10755" max="10755" width="6.875" style="80" customWidth="1"/>
    <col min="10756" max="10756" width="6.75" style="80" bestFit="1" customWidth="1"/>
    <col min="10757" max="10757" width="8" style="80" customWidth="1"/>
    <col min="10758" max="10758" width="5.875" style="80" customWidth="1"/>
    <col min="10759" max="10759" width="6.75" style="80" customWidth="1"/>
    <col min="10760" max="10760" width="5.125" style="80" customWidth="1"/>
    <col min="10761" max="10761" width="9" style="80" customWidth="1"/>
    <col min="10762" max="10762" width="5.375" style="80" customWidth="1"/>
    <col min="10763" max="10763" width="4.875" style="80" customWidth="1"/>
    <col min="10764" max="10764" width="8.375" style="80" customWidth="1"/>
    <col min="10765" max="10765" width="8.125" style="80" customWidth="1"/>
    <col min="10766" max="10766" width="10.125" style="80" customWidth="1"/>
    <col min="10767" max="10767" width="7.375" style="80" customWidth="1"/>
    <col min="10768" max="10770" width="6.875" style="80" customWidth="1"/>
    <col min="10771" max="10771" width="7" style="80" customWidth="1"/>
    <col min="10772" max="10774" width="6.875" style="80" customWidth="1"/>
    <col min="10775" max="11008" width="7" style="80"/>
    <col min="11009" max="11009" width="10" style="80" customWidth="1"/>
    <col min="11010" max="11010" width="9.125" style="80" customWidth="1"/>
    <col min="11011" max="11011" width="6.875" style="80" customWidth="1"/>
    <col min="11012" max="11012" width="6.75" style="80" bestFit="1" customWidth="1"/>
    <col min="11013" max="11013" width="8" style="80" customWidth="1"/>
    <col min="11014" max="11014" width="5.875" style="80" customWidth="1"/>
    <col min="11015" max="11015" width="6.75" style="80" customWidth="1"/>
    <col min="11016" max="11016" width="5.125" style="80" customWidth="1"/>
    <col min="11017" max="11017" width="9" style="80" customWidth="1"/>
    <col min="11018" max="11018" width="5.375" style="80" customWidth="1"/>
    <col min="11019" max="11019" width="4.875" style="80" customWidth="1"/>
    <col min="11020" max="11020" width="8.375" style="80" customWidth="1"/>
    <col min="11021" max="11021" width="8.125" style="80" customWidth="1"/>
    <col min="11022" max="11022" width="10.125" style="80" customWidth="1"/>
    <col min="11023" max="11023" width="7.375" style="80" customWidth="1"/>
    <col min="11024" max="11026" width="6.875" style="80" customWidth="1"/>
    <col min="11027" max="11027" width="7" style="80" customWidth="1"/>
    <col min="11028" max="11030" width="6.875" style="80" customWidth="1"/>
    <col min="11031" max="11264" width="7" style="80"/>
    <col min="11265" max="11265" width="10" style="80" customWidth="1"/>
    <col min="11266" max="11266" width="9.125" style="80" customWidth="1"/>
    <col min="11267" max="11267" width="6.875" style="80" customWidth="1"/>
    <col min="11268" max="11268" width="6.75" style="80" bestFit="1" customWidth="1"/>
    <col min="11269" max="11269" width="8" style="80" customWidth="1"/>
    <col min="11270" max="11270" width="5.875" style="80" customWidth="1"/>
    <col min="11271" max="11271" width="6.75" style="80" customWidth="1"/>
    <col min="11272" max="11272" width="5.125" style="80" customWidth="1"/>
    <col min="11273" max="11273" width="9" style="80" customWidth="1"/>
    <col min="11274" max="11274" width="5.375" style="80" customWidth="1"/>
    <col min="11275" max="11275" width="4.875" style="80" customWidth="1"/>
    <col min="11276" max="11276" width="8.375" style="80" customWidth="1"/>
    <col min="11277" max="11277" width="8.125" style="80" customWidth="1"/>
    <col min="11278" max="11278" width="10.125" style="80" customWidth="1"/>
    <col min="11279" max="11279" width="7.375" style="80" customWidth="1"/>
    <col min="11280" max="11282" width="6.875" style="80" customWidth="1"/>
    <col min="11283" max="11283" width="7" style="80" customWidth="1"/>
    <col min="11284" max="11286" width="6.875" style="80" customWidth="1"/>
    <col min="11287" max="11520" width="7" style="80"/>
    <col min="11521" max="11521" width="10" style="80" customWidth="1"/>
    <col min="11522" max="11522" width="9.125" style="80" customWidth="1"/>
    <col min="11523" max="11523" width="6.875" style="80" customWidth="1"/>
    <col min="11524" max="11524" width="6.75" style="80" bestFit="1" customWidth="1"/>
    <col min="11525" max="11525" width="8" style="80" customWidth="1"/>
    <col min="11526" max="11526" width="5.875" style="80" customWidth="1"/>
    <col min="11527" max="11527" width="6.75" style="80" customWidth="1"/>
    <col min="11528" max="11528" width="5.125" style="80" customWidth="1"/>
    <col min="11529" max="11529" width="9" style="80" customWidth="1"/>
    <col min="11530" max="11530" width="5.375" style="80" customWidth="1"/>
    <col min="11531" max="11531" width="4.875" style="80" customWidth="1"/>
    <col min="11532" max="11532" width="8.375" style="80" customWidth="1"/>
    <col min="11533" max="11533" width="8.125" style="80" customWidth="1"/>
    <col min="11534" max="11534" width="10.125" style="80" customWidth="1"/>
    <col min="11535" max="11535" width="7.375" style="80" customWidth="1"/>
    <col min="11536" max="11538" width="6.875" style="80" customWidth="1"/>
    <col min="11539" max="11539" width="7" style="80" customWidth="1"/>
    <col min="11540" max="11542" width="6.875" style="80" customWidth="1"/>
    <col min="11543" max="11776" width="7" style="80"/>
    <col min="11777" max="11777" width="10" style="80" customWidth="1"/>
    <col min="11778" max="11778" width="9.125" style="80" customWidth="1"/>
    <col min="11779" max="11779" width="6.875" style="80" customWidth="1"/>
    <col min="11780" max="11780" width="6.75" style="80" bestFit="1" customWidth="1"/>
    <col min="11781" max="11781" width="8" style="80" customWidth="1"/>
    <col min="11782" max="11782" width="5.875" style="80" customWidth="1"/>
    <col min="11783" max="11783" width="6.75" style="80" customWidth="1"/>
    <col min="11784" max="11784" width="5.125" style="80" customWidth="1"/>
    <col min="11785" max="11785" width="9" style="80" customWidth="1"/>
    <col min="11786" max="11786" width="5.375" style="80" customWidth="1"/>
    <col min="11787" max="11787" width="4.875" style="80" customWidth="1"/>
    <col min="11788" max="11788" width="8.375" style="80" customWidth="1"/>
    <col min="11789" max="11789" width="8.125" style="80" customWidth="1"/>
    <col min="11790" max="11790" width="10.125" style="80" customWidth="1"/>
    <col min="11791" max="11791" width="7.375" style="80" customWidth="1"/>
    <col min="11792" max="11794" width="6.875" style="80" customWidth="1"/>
    <col min="11795" max="11795" width="7" style="80" customWidth="1"/>
    <col min="11796" max="11798" width="6.875" style="80" customWidth="1"/>
    <col min="11799" max="12032" width="7" style="80"/>
    <col min="12033" max="12033" width="10" style="80" customWidth="1"/>
    <col min="12034" max="12034" width="9.125" style="80" customWidth="1"/>
    <col min="12035" max="12035" width="6.875" style="80" customWidth="1"/>
    <col min="12036" max="12036" width="6.75" style="80" bestFit="1" customWidth="1"/>
    <col min="12037" max="12037" width="8" style="80" customWidth="1"/>
    <col min="12038" max="12038" width="5.875" style="80" customWidth="1"/>
    <col min="12039" max="12039" width="6.75" style="80" customWidth="1"/>
    <col min="12040" max="12040" width="5.125" style="80" customWidth="1"/>
    <col min="12041" max="12041" width="9" style="80" customWidth="1"/>
    <col min="12042" max="12042" width="5.375" style="80" customWidth="1"/>
    <col min="12043" max="12043" width="4.875" style="80" customWidth="1"/>
    <col min="12044" max="12044" width="8.375" style="80" customWidth="1"/>
    <col min="12045" max="12045" width="8.125" style="80" customWidth="1"/>
    <col min="12046" max="12046" width="10.125" style="80" customWidth="1"/>
    <col min="12047" max="12047" width="7.375" style="80" customWidth="1"/>
    <col min="12048" max="12050" width="6.875" style="80" customWidth="1"/>
    <col min="12051" max="12051" width="7" style="80" customWidth="1"/>
    <col min="12052" max="12054" width="6.875" style="80" customWidth="1"/>
    <col min="12055" max="12288" width="7" style="80"/>
    <col min="12289" max="12289" width="10" style="80" customWidth="1"/>
    <col min="12290" max="12290" width="9.125" style="80" customWidth="1"/>
    <col min="12291" max="12291" width="6.875" style="80" customWidth="1"/>
    <col min="12292" max="12292" width="6.75" style="80" bestFit="1" customWidth="1"/>
    <col min="12293" max="12293" width="8" style="80" customWidth="1"/>
    <col min="12294" max="12294" width="5.875" style="80" customWidth="1"/>
    <col min="12295" max="12295" width="6.75" style="80" customWidth="1"/>
    <col min="12296" max="12296" width="5.125" style="80" customWidth="1"/>
    <col min="12297" max="12297" width="9" style="80" customWidth="1"/>
    <col min="12298" max="12298" width="5.375" style="80" customWidth="1"/>
    <col min="12299" max="12299" width="4.875" style="80" customWidth="1"/>
    <col min="12300" max="12300" width="8.375" style="80" customWidth="1"/>
    <col min="12301" max="12301" width="8.125" style="80" customWidth="1"/>
    <col min="12302" max="12302" width="10.125" style="80" customWidth="1"/>
    <col min="12303" max="12303" width="7.375" style="80" customWidth="1"/>
    <col min="12304" max="12306" width="6.875" style="80" customWidth="1"/>
    <col min="12307" max="12307" width="7" style="80" customWidth="1"/>
    <col min="12308" max="12310" width="6.875" style="80" customWidth="1"/>
    <col min="12311" max="12544" width="7" style="80"/>
    <col min="12545" max="12545" width="10" style="80" customWidth="1"/>
    <col min="12546" max="12546" width="9.125" style="80" customWidth="1"/>
    <col min="12547" max="12547" width="6.875" style="80" customWidth="1"/>
    <col min="12548" max="12548" width="6.75" style="80" bestFit="1" customWidth="1"/>
    <col min="12549" max="12549" width="8" style="80" customWidth="1"/>
    <col min="12550" max="12550" width="5.875" style="80" customWidth="1"/>
    <col min="12551" max="12551" width="6.75" style="80" customWidth="1"/>
    <col min="12552" max="12552" width="5.125" style="80" customWidth="1"/>
    <col min="12553" max="12553" width="9" style="80" customWidth="1"/>
    <col min="12554" max="12554" width="5.375" style="80" customWidth="1"/>
    <col min="12555" max="12555" width="4.875" style="80" customWidth="1"/>
    <col min="12556" max="12556" width="8.375" style="80" customWidth="1"/>
    <col min="12557" max="12557" width="8.125" style="80" customWidth="1"/>
    <col min="12558" max="12558" width="10.125" style="80" customWidth="1"/>
    <col min="12559" max="12559" width="7.375" style="80" customWidth="1"/>
    <col min="12560" max="12562" width="6.875" style="80" customWidth="1"/>
    <col min="12563" max="12563" width="7" style="80" customWidth="1"/>
    <col min="12564" max="12566" width="6.875" style="80" customWidth="1"/>
    <col min="12567" max="12800" width="7" style="80"/>
    <col min="12801" max="12801" width="10" style="80" customWidth="1"/>
    <col min="12802" max="12802" width="9.125" style="80" customWidth="1"/>
    <col min="12803" max="12803" width="6.875" style="80" customWidth="1"/>
    <col min="12804" max="12804" width="6.75" style="80" bestFit="1" customWidth="1"/>
    <col min="12805" max="12805" width="8" style="80" customWidth="1"/>
    <col min="12806" max="12806" width="5.875" style="80" customWidth="1"/>
    <col min="12807" max="12807" width="6.75" style="80" customWidth="1"/>
    <col min="12808" max="12808" width="5.125" style="80" customWidth="1"/>
    <col min="12809" max="12809" width="9" style="80" customWidth="1"/>
    <col min="12810" max="12810" width="5.375" style="80" customWidth="1"/>
    <col min="12811" max="12811" width="4.875" style="80" customWidth="1"/>
    <col min="12812" max="12812" width="8.375" style="80" customWidth="1"/>
    <col min="12813" max="12813" width="8.125" style="80" customWidth="1"/>
    <col min="12814" max="12814" width="10.125" style="80" customWidth="1"/>
    <col min="12815" max="12815" width="7.375" style="80" customWidth="1"/>
    <col min="12816" max="12818" width="6.875" style="80" customWidth="1"/>
    <col min="12819" max="12819" width="7" style="80" customWidth="1"/>
    <col min="12820" max="12822" width="6.875" style="80" customWidth="1"/>
    <col min="12823" max="13056" width="7" style="80"/>
    <col min="13057" max="13057" width="10" style="80" customWidth="1"/>
    <col min="13058" max="13058" width="9.125" style="80" customWidth="1"/>
    <col min="13059" max="13059" width="6.875" style="80" customWidth="1"/>
    <col min="13060" max="13060" width="6.75" style="80" bestFit="1" customWidth="1"/>
    <col min="13061" max="13061" width="8" style="80" customWidth="1"/>
    <col min="13062" max="13062" width="5.875" style="80" customWidth="1"/>
    <col min="13063" max="13063" width="6.75" style="80" customWidth="1"/>
    <col min="13064" max="13064" width="5.125" style="80" customWidth="1"/>
    <col min="13065" max="13065" width="9" style="80" customWidth="1"/>
    <col min="13066" max="13066" width="5.375" style="80" customWidth="1"/>
    <col min="13067" max="13067" width="4.875" style="80" customWidth="1"/>
    <col min="13068" max="13068" width="8.375" style="80" customWidth="1"/>
    <col min="13069" max="13069" width="8.125" style="80" customWidth="1"/>
    <col min="13070" max="13070" width="10.125" style="80" customWidth="1"/>
    <col min="13071" max="13071" width="7.375" style="80" customWidth="1"/>
    <col min="13072" max="13074" width="6.875" style="80" customWidth="1"/>
    <col min="13075" max="13075" width="7" style="80" customWidth="1"/>
    <col min="13076" max="13078" width="6.875" style="80" customWidth="1"/>
    <col min="13079" max="13312" width="7" style="80"/>
    <col min="13313" max="13313" width="10" style="80" customWidth="1"/>
    <col min="13314" max="13314" width="9.125" style="80" customWidth="1"/>
    <col min="13315" max="13315" width="6.875" style="80" customWidth="1"/>
    <col min="13316" max="13316" width="6.75" style="80" bestFit="1" customWidth="1"/>
    <col min="13317" max="13317" width="8" style="80" customWidth="1"/>
    <col min="13318" max="13318" width="5.875" style="80" customWidth="1"/>
    <col min="13319" max="13319" width="6.75" style="80" customWidth="1"/>
    <col min="13320" max="13320" width="5.125" style="80" customWidth="1"/>
    <col min="13321" max="13321" width="9" style="80" customWidth="1"/>
    <col min="13322" max="13322" width="5.375" style="80" customWidth="1"/>
    <col min="13323" max="13323" width="4.875" style="80" customWidth="1"/>
    <col min="13324" max="13324" width="8.375" style="80" customWidth="1"/>
    <col min="13325" max="13325" width="8.125" style="80" customWidth="1"/>
    <col min="13326" max="13326" width="10.125" style="80" customWidth="1"/>
    <col min="13327" max="13327" width="7.375" style="80" customWidth="1"/>
    <col min="13328" max="13330" width="6.875" style="80" customWidth="1"/>
    <col min="13331" max="13331" width="7" style="80" customWidth="1"/>
    <col min="13332" max="13334" width="6.875" style="80" customWidth="1"/>
    <col min="13335" max="13568" width="7" style="80"/>
    <col min="13569" max="13569" width="10" style="80" customWidth="1"/>
    <col min="13570" max="13570" width="9.125" style="80" customWidth="1"/>
    <col min="13571" max="13571" width="6.875" style="80" customWidth="1"/>
    <col min="13572" max="13572" width="6.75" style="80" bestFit="1" customWidth="1"/>
    <col min="13573" max="13573" width="8" style="80" customWidth="1"/>
    <col min="13574" max="13574" width="5.875" style="80" customWidth="1"/>
    <col min="13575" max="13575" width="6.75" style="80" customWidth="1"/>
    <col min="13576" max="13576" width="5.125" style="80" customWidth="1"/>
    <col min="13577" max="13577" width="9" style="80" customWidth="1"/>
    <col min="13578" max="13578" width="5.375" style="80" customWidth="1"/>
    <col min="13579" max="13579" width="4.875" style="80" customWidth="1"/>
    <col min="13580" max="13580" width="8.375" style="80" customWidth="1"/>
    <col min="13581" max="13581" width="8.125" style="80" customWidth="1"/>
    <col min="13582" max="13582" width="10.125" style="80" customWidth="1"/>
    <col min="13583" max="13583" width="7.375" style="80" customWidth="1"/>
    <col min="13584" max="13586" width="6.875" style="80" customWidth="1"/>
    <col min="13587" max="13587" width="7" style="80" customWidth="1"/>
    <col min="13588" max="13590" width="6.875" style="80" customWidth="1"/>
    <col min="13591" max="13824" width="7" style="80"/>
    <col min="13825" max="13825" width="10" style="80" customWidth="1"/>
    <col min="13826" max="13826" width="9.125" style="80" customWidth="1"/>
    <col min="13827" max="13827" width="6.875" style="80" customWidth="1"/>
    <col min="13828" max="13828" width="6.75" style="80" bestFit="1" customWidth="1"/>
    <col min="13829" max="13829" width="8" style="80" customWidth="1"/>
    <col min="13830" max="13830" width="5.875" style="80" customWidth="1"/>
    <col min="13831" max="13831" width="6.75" style="80" customWidth="1"/>
    <col min="13832" max="13832" width="5.125" style="80" customWidth="1"/>
    <col min="13833" max="13833" width="9" style="80" customWidth="1"/>
    <col min="13834" max="13834" width="5.375" style="80" customWidth="1"/>
    <col min="13835" max="13835" width="4.875" style="80" customWidth="1"/>
    <col min="13836" max="13836" width="8.375" style="80" customWidth="1"/>
    <col min="13837" max="13837" width="8.125" style="80" customWidth="1"/>
    <col min="13838" max="13838" width="10.125" style="80" customWidth="1"/>
    <col min="13839" max="13839" width="7.375" style="80" customWidth="1"/>
    <col min="13840" max="13842" width="6.875" style="80" customWidth="1"/>
    <col min="13843" max="13843" width="7" style="80" customWidth="1"/>
    <col min="13844" max="13846" width="6.875" style="80" customWidth="1"/>
    <col min="13847" max="14080" width="7" style="80"/>
    <col min="14081" max="14081" width="10" style="80" customWidth="1"/>
    <col min="14082" max="14082" width="9.125" style="80" customWidth="1"/>
    <col min="14083" max="14083" width="6.875" style="80" customWidth="1"/>
    <col min="14084" max="14084" width="6.75" style="80" bestFit="1" customWidth="1"/>
    <col min="14085" max="14085" width="8" style="80" customWidth="1"/>
    <col min="14086" max="14086" width="5.875" style="80" customWidth="1"/>
    <col min="14087" max="14087" width="6.75" style="80" customWidth="1"/>
    <col min="14088" max="14088" width="5.125" style="80" customWidth="1"/>
    <col min="14089" max="14089" width="9" style="80" customWidth="1"/>
    <col min="14090" max="14090" width="5.375" style="80" customWidth="1"/>
    <col min="14091" max="14091" width="4.875" style="80" customWidth="1"/>
    <col min="14092" max="14092" width="8.375" style="80" customWidth="1"/>
    <col min="14093" max="14093" width="8.125" style="80" customWidth="1"/>
    <col min="14094" max="14094" width="10.125" style="80" customWidth="1"/>
    <col min="14095" max="14095" width="7.375" style="80" customWidth="1"/>
    <col min="14096" max="14098" width="6.875" style="80" customWidth="1"/>
    <col min="14099" max="14099" width="7" style="80" customWidth="1"/>
    <col min="14100" max="14102" width="6.875" style="80" customWidth="1"/>
    <col min="14103" max="14336" width="7" style="80"/>
    <col min="14337" max="14337" width="10" style="80" customWidth="1"/>
    <col min="14338" max="14338" width="9.125" style="80" customWidth="1"/>
    <col min="14339" max="14339" width="6.875" style="80" customWidth="1"/>
    <col min="14340" max="14340" width="6.75" style="80" bestFit="1" customWidth="1"/>
    <col min="14341" max="14341" width="8" style="80" customWidth="1"/>
    <col min="14342" max="14342" width="5.875" style="80" customWidth="1"/>
    <col min="14343" max="14343" width="6.75" style="80" customWidth="1"/>
    <col min="14344" max="14344" width="5.125" style="80" customWidth="1"/>
    <col min="14345" max="14345" width="9" style="80" customWidth="1"/>
    <col min="14346" max="14346" width="5.375" style="80" customWidth="1"/>
    <col min="14347" max="14347" width="4.875" style="80" customWidth="1"/>
    <col min="14348" max="14348" width="8.375" style="80" customWidth="1"/>
    <col min="14349" max="14349" width="8.125" style="80" customWidth="1"/>
    <col min="14350" max="14350" width="10.125" style="80" customWidth="1"/>
    <col min="14351" max="14351" width="7.375" style="80" customWidth="1"/>
    <col min="14352" max="14354" width="6.875" style="80" customWidth="1"/>
    <col min="14355" max="14355" width="7" style="80" customWidth="1"/>
    <col min="14356" max="14358" width="6.875" style="80" customWidth="1"/>
    <col min="14359" max="14592" width="7" style="80"/>
    <col min="14593" max="14593" width="10" style="80" customWidth="1"/>
    <col min="14594" max="14594" width="9.125" style="80" customWidth="1"/>
    <col min="14595" max="14595" width="6.875" style="80" customWidth="1"/>
    <col min="14596" max="14596" width="6.75" style="80" bestFit="1" customWidth="1"/>
    <col min="14597" max="14597" width="8" style="80" customWidth="1"/>
    <col min="14598" max="14598" width="5.875" style="80" customWidth="1"/>
    <col min="14599" max="14599" width="6.75" style="80" customWidth="1"/>
    <col min="14600" max="14600" width="5.125" style="80" customWidth="1"/>
    <col min="14601" max="14601" width="9" style="80" customWidth="1"/>
    <col min="14602" max="14602" width="5.375" style="80" customWidth="1"/>
    <col min="14603" max="14603" width="4.875" style="80" customWidth="1"/>
    <col min="14604" max="14604" width="8.375" style="80" customWidth="1"/>
    <col min="14605" max="14605" width="8.125" style="80" customWidth="1"/>
    <col min="14606" max="14606" width="10.125" style="80" customWidth="1"/>
    <col min="14607" max="14607" width="7.375" style="80" customWidth="1"/>
    <col min="14608" max="14610" width="6.875" style="80" customWidth="1"/>
    <col min="14611" max="14611" width="7" style="80" customWidth="1"/>
    <col min="14612" max="14614" width="6.875" style="80" customWidth="1"/>
    <col min="14615" max="14848" width="7" style="80"/>
    <col min="14849" max="14849" width="10" style="80" customWidth="1"/>
    <col min="14850" max="14850" width="9.125" style="80" customWidth="1"/>
    <col min="14851" max="14851" width="6.875" style="80" customWidth="1"/>
    <col min="14852" max="14852" width="6.75" style="80" bestFit="1" customWidth="1"/>
    <col min="14853" max="14853" width="8" style="80" customWidth="1"/>
    <col min="14854" max="14854" width="5.875" style="80" customWidth="1"/>
    <col min="14855" max="14855" width="6.75" style="80" customWidth="1"/>
    <col min="14856" max="14856" width="5.125" style="80" customWidth="1"/>
    <col min="14857" max="14857" width="9" style="80" customWidth="1"/>
    <col min="14858" max="14858" width="5.375" style="80" customWidth="1"/>
    <col min="14859" max="14859" width="4.875" style="80" customWidth="1"/>
    <col min="14860" max="14860" width="8.375" style="80" customWidth="1"/>
    <col min="14861" max="14861" width="8.125" style="80" customWidth="1"/>
    <col min="14862" max="14862" width="10.125" style="80" customWidth="1"/>
    <col min="14863" max="14863" width="7.375" style="80" customWidth="1"/>
    <col min="14864" max="14866" width="6.875" style="80" customWidth="1"/>
    <col min="14867" max="14867" width="7" style="80" customWidth="1"/>
    <col min="14868" max="14870" width="6.875" style="80" customWidth="1"/>
    <col min="14871" max="15104" width="7" style="80"/>
    <col min="15105" max="15105" width="10" style="80" customWidth="1"/>
    <col min="15106" max="15106" width="9.125" style="80" customWidth="1"/>
    <col min="15107" max="15107" width="6.875" style="80" customWidth="1"/>
    <col min="15108" max="15108" width="6.75" style="80" bestFit="1" customWidth="1"/>
    <col min="15109" max="15109" width="8" style="80" customWidth="1"/>
    <col min="15110" max="15110" width="5.875" style="80" customWidth="1"/>
    <col min="15111" max="15111" width="6.75" style="80" customWidth="1"/>
    <col min="15112" max="15112" width="5.125" style="80" customWidth="1"/>
    <col min="15113" max="15113" width="9" style="80" customWidth="1"/>
    <col min="15114" max="15114" width="5.375" style="80" customWidth="1"/>
    <col min="15115" max="15115" width="4.875" style="80" customWidth="1"/>
    <col min="15116" max="15116" width="8.375" style="80" customWidth="1"/>
    <col min="15117" max="15117" width="8.125" style="80" customWidth="1"/>
    <col min="15118" max="15118" width="10.125" style="80" customWidth="1"/>
    <col min="15119" max="15119" width="7.375" style="80" customWidth="1"/>
    <col min="15120" max="15122" width="6.875" style="80" customWidth="1"/>
    <col min="15123" max="15123" width="7" style="80" customWidth="1"/>
    <col min="15124" max="15126" width="6.875" style="80" customWidth="1"/>
    <col min="15127" max="15360" width="7" style="80"/>
    <col min="15361" max="15361" width="10" style="80" customWidth="1"/>
    <col min="15362" max="15362" width="9.125" style="80" customWidth="1"/>
    <col min="15363" max="15363" width="6.875" style="80" customWidth="1"/>
    <col min="15364" max="15364" width="6.75" style="80" bestFit="1" customWidth="1"/>
    <col min="15365" max="15365" width="8" style="80" customWidth="1"/>
    <col min="15366" max="15366" width="5.875" style="80" customWidth="1"/>
    <col min="15367" max="15367" width="6.75" style="80" customWidth="1"/>
    <col min="15368" max="15368" width="5.125" style="80" customWidth="1"/>
    <col min="15369" max="15369" width="9" style="80" customWidth="1"/>
    <col min="15370" max="15370" width="5.375" style="80" customWidth="1"/>
    <col min="15371" max="15371" width="4.875" style="80" customWidth="1"/>
    <col min="15372" max="15372" width="8.375" style="80" customWidth="1"/>
    <col min="15373" max="15373" width="8.125" style="80" customWidth="1"/>
    <col min="15374" max="15374" width="10.125" style="80" customWidth="1"/>
    <col min="15375" max="15375" width="7.375" style="80" customWidth="1"/>
    <col min="15376" max="15378" width="6.875" style="80" customWidth="1"/>
    <col min="15379" max="15379" width="7" style="80" customWidth="1"/>
    <col min="15380" max="15382" width="6.875" style="80" customWidth="1"/>
    <col min="15383" max="15616" width="7" style="80"/>
    <col min="15617" max="15617" width="10" style="80" customWidth="1"/>
    <col min="15618" max="15618" width="9.125" style="80" customWidth="1"/>
    <col min="15619" max="15619" width="6.875" style="80" customWidth="1"/>
    <col min="15620" max="15620" width="6.75" style="80" bestFit="1" customWidth="1"/>
    <col min="15621" max="15621" width="8" style="80" customWidth="1"/>
    <col min="15622" max="15622" width="5.875" style="80" customWidth="1"/>
    <col min="15623" max="15623" width="6.75" style="80" customWidth="1"/>
    <col min="15624" max="15624" width="5.125" style="80" customWidth="1"/>
    <col min="15625" max="15625" width="9" style="80" customWidth="1"/>
    <col min="15626" max="15626" width="5.375" style="80" customWidth="1"/>
    <col min="15627" max="15627" width="4.875" style="80" customWidth="1"/>
    <col min="15628" max="15628" width="8.375" style="80" customWidth="1"/>
    <col min="15629" max="15629" width="8.125" style="80" customWidth="1"/>
    <col min="15630" max="15630" width="10.125" style="80" customWidth="1"/>
    <col min="15631" max="15631" width="7.375" style="80" customWidth="1"/>
    <col min="15632" max="15634" width="6.875" style="80" customWidth="1"/>
    <col min="15635" max="15635" width="7" style="80" customWidth="1"/>
    <col min="15636" max="15638" width="6.875" style="80" customWidth="1"/>
    <col min="15639" max="15872" width="7" style="80"/>
    <col min="15873" max="15873" width="10" style="80" customWidth="1"/>
    <col min="15874" max="15874" width="9.125" style="80" customWidth="1"/>
    <col min="15875" max="15875" width="6.875" style="80" customWidth="1"/>
    <col min="15876" max="15876" width="6.75" style="80" bestFit="1" customWidth="1"/>
    <col min="15877" max="15877" width="8" style="80" customWidth="1"/>
    <col min="15878" max="15878" width="5.875" style="80" customWidth="1"/>
    <col min="15879" max="15879" width="6.75" style="80" customWidth="1"/>
    <col min="15880" max="15880" width="5.125" style="80" customWidth="1"/>
    <col min="15881" max="15881" width="9" style="80" customWidth="1"/>
    <col min="15882" max="15882" width="5.375" style="80" customWidth="1"/>
    <col min="15883" max="15883" width="4.875" style="80" customWidth="1"/>
    <col min="15884" max="15884" width="8.375" style="80" customWidth="1"/>
    <col min="15885" max="15885" width="8.125" style="80" customWidth="1"/>
    <col min="15886" max="15886" width="10.125" style="80" customWidth="1"/>
    <col min="15887" max="15887" width="7.375" style="80" customWidth="1"/>
    <col min="15888" max="15890" width="6.875" style="80" customWidth="1"/>
    <col min="15891" max="15891" width="7" style="80" customWidth="1"/>
    <col min="15892" max="15894" width="6.875" style="80" customWidth="1"/>
    <col min="15895" max="16128" width="7" style="80"/>
    <col min="16129" max="16129" width="10" style="80" customWidth="1"/>
    <col min="16130" max="16130" width="9.125" style="80" customWidth="1"/>
    <col min="16131" max="16131" width="6.875" style="80" customWidth="1"/>
    <col min="16132" max="16132" width="6.75" style="80" bestFit="1" customWidth="1"/>
    <col min="16133" max="16133" width="8" style="80" customWidth="1"/>
    <col min="16134" max="16134" width="5.875" style="80" customWidth="1"/>
    <col min="16135" max="16135" width="6.75" style="80" customWidth="1"/>
    <col min="16136" max="16136" width="5.125" style="80" customWidth="1"/>
    <col min="16137" max="16137" width="9" style="80" customWidth="1"/>
    <col min="16138" max="16138" width="5.375" style="80" customWidth="1"/>
    <col min="16139" max="16139" width="4.875" style="80" customWidth="1"/>
    <col min="16140" max="16140" width="8.375" style="80" customWidth="1"/>
    <col min="16141" max="16141" width="8.125" style="80" customWidth="1"/>
    <col min="16142" max="16142" width="10.125" style="80" customWidth="1"/>
    <col min="16143" max="16143" width="7.375" style="80" customWidth="1"/>
    <col min="16144" max="16146" width="6.875" style="80" customWidth="1"/>
    <col min="16147" max="16147" width="7" style="80" customWidth="1"/>
    <col min="16148" max="16150" width="6.875" style="80" customWidth="1"/>
    <col min="16151" max="16384" width="7" style="80"/>
  </cols>
  <sheetData>
    <row r="1" spans="1:22" ht="22.5">
      <c r="A1" s="132" t="s">
        <v>1356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2.75" customHeight="1">
      <c r="A2" s="81" t="s">
        <v>890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 t="s">
        <v>862</v>
      </c>
      <c r="V2" s="82"/>
    </row>
    <row r="3" spans="1:22" ht="12.75" customHeight="1">
      <c r="A3" s="173" t="s">
        <v>891</v>
      </c>
      <c r="B3" s="176" t="s">
        <v>892</v>
      </c>
      <c r="C3" s="176" t="s">
        <v>893</v>
      </c>
      <c r="D3" s="176"/>
      <c r="E3" s="176"/>
      <c r="F3" s="176"/>
      <c r="G3" s="176"/>
      <c r="H3" s="176"/>
      <c r="I3" s="176"/>
      <c r="J3" s="176"/>
      <c r="K3" s="176"/>
      <c r="L3" s="176"/>
      <c r="M3" s="167" t="s">
        <v>894</v>
      </c>
      <c r="N3" s="167" t="s">
        <v>895</v>
      </c>
      <c r="O3" s="169" t="s">
        <v>896</v>
      </c>
      <c r="P3" s="170"/>
      <c r="Q3" s="170"/>
      <c r="R3" s="171"/>
      <c r="S3" s="169" t="s">
        <v>897</v>
      </c>
      <c r="T3" s="170"/>
      <c r="U3" s="170"/>
      <c r="V3" s="171"/>
    </row>
    <row r="4" spans="1:22" ht="42" customHeight="1">
      <c r="A4" s="174"/>
      <c r="B4" s="176"/>
      <c r="C4" s="176" t="s">
        <v>868</v>
      </c>
      <c r="D4" s="172" t="s">
        <v>898</v>
      </c>
      <c r="E4" s="172"/>
      <c r="F4" s="172" t="s">
        <v>899</v>
      </c>
      <c r="G4" s="172" t="s">
        <v>900</v>
      </c>
      <c r="H4" s="172" t="s">
        <v>901</v>
      </c>
      <c r="I4" s="172" t="s">
        <v>902</v>
      </c>
      <c r="J4" s="172" t="s">
        <v>903</v>
      </c>
      <c r="K4" s="172"/>
      <c r="L4" s="172" t="s">
        <v>904</v>
      </c>
      <c r="M4" s="177"/>
      <c r="N4" s="177"/>
      <c r="O4" s="167" t="s">
        <v>905</v>
      </c>
      <c r="P4" s="167" t="s">
        <v>906</v>
      </c>
      <c r="Q4" s="167" t="s">
        <v>907</v>
      </c>
      <c r="R4" s="167" t="s">
        <v>908</v>
      </c>
      <c r="S4" s="167" t="s">
        <v>905</v>
      </c>
      <c r="T4" s="167" t="s">
        <v>906</v>
      </c>
      <c r="U4" s="167" t="s">
        <v>907</v>
      </c>
      <c r="V4" s="167" t="s">
        <v>908</v>
      </c>
    </row>
    <row r="5" spans="1:22" ht="72.75" customHeight="1">
      <c r="A5" s="175"/>
      <c r="B5" s="176"/>
      <c r="C5" s="176"/>
      <c r="D5" s="84" t="s">
        <v>909</v>
      </c>
      <c r="E5" s="85" t="s">
        <v>910</v>
      </c>
      <c r="F5" s="172"/>
      <c r="G5" s="172"/>
      <c r="H5" s="172"/>
      <c r="I5" s="172"/>
      <c r="J5" s="84" t="s">
        <v>909</v>
      </c>
      <c r="K5" s="84" t="s">
        <v>910</v>
      </c>
      <c r="L5" s="172"/>
      <c r="M5" s="168"/>
      <c r="N5" s="168"/>
      <c r="O5" s="168"/>
      <c r="P5" s="168"/>
      <c r="Q5" s="168"/>
      <c r="R5" s="168"/>
      <c r="S5" s="168"/>
      <c r="T5" s="168"/>
      <c r="U5" s="168"/>
      <c r="V5" s="168"/>
    </row>
    <row r="6" spans="1:22" s="82" customFormat="1" ht="51" customHeight="1">
      <c r="A6" s="86"/>
      <c r="B6" s="87"/>
      <c r="C6" s="88"/>
      <c r="D6" s="88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6"/>
      <c r="U6" s="86"/>
      <c r="V6" s="86"/>
    </row>
    <row r="7" spans="1:22" ht="51" customHeight="1">
      <c r="A7" s="89"/>
      <c r="B7" s="90"/>
      <c r="C7" s="91"/>
      <c r="D7" s="92"/>
      <c r="E7" s="93"/>
      <c r="F7" s="93"/>
      <c r="G7" s="93"/>
      <c r="H7" s="93"/>
      <c r="I7" s="93"/>
      <c r="J7" s="93"/>
      <c r="K7" s="93"/>
      <c r="L7" s="93"/>
      <c r="M7" s="94"/>
      <c r="N7" s="94"/>
      <c r="O7" s="94"/>
      <c r="P7" s="94"/>
      <c r="Q7" s="94"/>
      <c r="R7" s="94"/>
      <c r="S7" s="94"/>
      <c r="T7" s="95"/>
      <c r="U7" s="95"/>
      <c r="V7" s="95"/>
    </row>
    <row r="8" spans="1:22" ht="51" customHeight="1">
      <c r="A8" s="89"/>
      <c r="B8" s="90"/>
      <c r="C8" s="91"/>
      <c r="D8" s="92"/>
      <c r="E8" s="93"/>
      <c r="F8" s="93"/>
      <c r="G8" s="93"/>
      <c r="H8" s="93"/>
      <c r="I8" s="93"/>
      <c r="J8" s="93"/>
      <c r="K8" s="93"/>
      <c r="L8" s="93"/>
      <c r="M8" s="94"/>
      <c r="N8" s="94"/>
      <c r="O8" s="94"/>
      <c r="P8" s="94"/>
      <c r="Q8" s="94"/>
      <c r="R8" s="94"/>
      <c r="S8" s="94"/>
      <c r="T8" s="95"/>
      <c r="U8" s="95"/>
      <c r="V8" s="95"/>
    </row>
    <row r="9" spans="1:22" ht="51" customHeight="1">
      <c r="A9" s="96"/>
      <c r="B9" s="96"/>
      <c r="C9" s="8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86"/>
      <c r="P9" s="86"/>
      <c r="Q9" s="86"/>
      <c r="R9" s="86"/>
      <c r="S9" s="86"/>
      <c r="T9" s="86"/>
      <c r="U9" s="86"/>
      <c r="V9" s="86"/>
    </row>
    <row r="10" spans="1:22" ht="51" customHeight="1">
      <c r="A10" s="96"/>
      <c r="B10" s="96"/>
      <c r="C10" s="98"/>
      <c r="D10" s="99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86"/>
      <c r="P10" s="86"/>
      <c r="Q10" s="86"/>
      <c r="R10" s="86"/>
      <c r="S10" s="86"/>
      <c r="T10" s="86"/>
      <c r="U10" s="86"/>
      <c r="V10" s="86"/>
    </row>
    <row r="11" spans="1:22" ht="51" customHeight="1">
      <c r="A11" s="100"/>
      <c r="B11" s="100"/>
      <c r="C11" s="8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86"/>
      <c r="P11" s="86"/>
      <c r="Q11" s="86"/>
      <c r="R11" s="86"/>
      <c r="S11" s="86"/>
      <c r="T11" s="86"/>
      <c r="U11" s="86"/>
      <c r="V11" s="86"/>
    </row>
  </sheetData>
  <mergeCells count="23">
    <mergeCell ref="A3:A5"/>
    <mergeCell ref="B3:B5"/>
    <mergeCell ref="C3:L3"/>
    <mergeCell ref="M3:M5"/>
    <mergeCell ref="N3:N5"/>
    <mergeCell ref="C4:C5"/>
    <mergeCell ref="D4:E4"/>
    <mergeCell ref="F4:F5"/>
    <mergeCell ref="V4:V5"/>
    <mergeCell ref="S3:V3"/>
    <mergeCell ref="G4:G5"/>
    <mergeCell ref="H4:H5"/>
    <mergeCell ref="S4:S5"/>
    <mergeCell ref="T4:T5"/>
    <mergeCell ref="U4:U5"/>
    <mergeCell ref="I4:I5"/>
    <mergeCell ref="J4:K4"/>
    <mergeCell ref="L4:L5"/>
    <mergeCell ref="O4:O5"/>
    <mergeCell ref="O3:R3"/>
    <mergeCell ref="P4:P5"/>
    <mergeCell ref="Q4:Q5"/>
    <mergeCell ref="R4:R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5"/>
  <sheetViews>
    <sheetView zoomScaleNormal="100" workbookViewId="0">
      <selection activeCell="E29" sqref="E29"/>
    </sheetView>
  </sheetViews>
  <sheetFormatPr defaultRowHeight="13.5"/>
  <cols>
    <col min="1" max="1" width="30.875" style="2" customWidth="1"/>
    <col min="2" max="2" width="10.875" style="55" customWidth="1"/>
    <col min="3" max="3" width="34.625" style="104" customWidth="1"/>
    <col min="4" max="252" width="9" style="2"/>
    <col min="253" max="253" width="56.75" style="2" customWidth="1"/>
    <col min="254" max="256" width="30.625" style="2" customWidth="1"/>
    <col min="257" max="508" width="9" style="2"/>
    <col min="509" max="509" width="56.75" style="2" customWidth="1"/>
    <col min="510" max="512" width="30.625" style="2" customWidth="1"/>
    <col min="513" max="764" width="9" style="2"/>
    <col min="765" max="765" width="56.75" style="2" customWidth="1"/>
    <col min="766" max="768" width="30.625" style="2" customWidth="1"/>
    <col min="769" max="1020" width="9" style="2"/>
    <col min="1021" max="1021" width="56.75" style="2" customWidth="1"/>
    <col min="1022" max="1024" width="30.625" style="2" customWidth="1"/>
    <col min="1025" max="1276" width="9" style="2"/>
    <col min="1277" max="1277" width="56.75" style="2" customWidth="1"/>
    <col min="1278" max="1280" width="30.625" style="2" customWidth="1"/>
    <col min="1281" max="1532" width="9" style="2"/>
    <col min="1533" max="1533" width="56.75" style="2" customWidth="1"/>
    <col min="1534" max="1536" width="30.625" style="2" customWidth="1"/>
    <col min="1537" max="1788" width="9" style="2"/>
    <col min="1789" max="1789" width="56.75" style="2" customWidth="1"/>
    <col min="1790" max="1792" width="30.625" style="2" customWidth="1"/>
    <col min="1793" max="2044" width="9" style="2"/>
    <col min="2045" max="2045" width="56.75" style="2" customWidth="1"/>
    <col min="2046" max="2048" width="30.625" style="2" customWidth="1"/>
    <col min="2049" max="2300" width="9" style="2"/>
    <col min="2301" max="2301" width="56.75" style="2" customWidth="1"/>
    <col min="2302" max="2304" width="30.625" style="2" customWidth="1"/>
    <col min="2305" max="2556" width="9" style="2"/>
    <col min="2557" max="2557" width="56.75" style="2" customWidth="1"/>
    <col min="2558" max="2560" width="30.625" style="2" customWidth="1"/>
    <col min="2561" max="2812" width="9" style="2"/>
    <col min="2813" max="2813" width="56.75" style="2" customWidth="1"/>
    <col min="2814" max="2816" width="30.625" style="2" customWidth="1"/>
    <col min="2817" max="3068" width="9" style="2"/>
    <col min="3069" max="3069" width="56.75" style="2" customWidth="1"/>
    <col min="3070" max="3072" width="30.625" style="2" customWidth="1"/>
    <col min="3073" max="3324" width="9" style="2"/>
    <col min="3325" max="3325" width="56.75" style="2" customWidth="1"/>
    <col min="3326" max="3328" width="30.625" style="2" customWidth="1"/>
    <col min="3329" max="3580" width="9" style="2"/>
    <col min="3581" max="3581" width="56.75" style="2" customWidth="1"/>
    <col min="3582" max="3584" width="30.625" style="2" customWidth="1"/>
    <col min="3585" max="3836" width="9" style="2"/>
    <col min="3837" max="3837" width="56.75" style="2" customWidth="1"/>
    <col min="3838" max="3840" width="30.625" style="2" customWidth="1"/>
    <col min="3841" max="4092" width="9" style="2"/>
    <col min="4093" max="4093" width="56.75" style="2" customWidth="1"/>
    <col min="4094" max="4096" width="30.625" style="2" customWidth="1"/>
    <col min="4097" max="4348" width="9" style="2"/>
    <col min="4349" max="4349" width="56.75" style="2" customWidth="1"/>
    <col min="4350" max="4352" width="30.625" style="2" customWidth="1"/>
    <col min="4353" max="4604" width="9" style="2"/>
    <col min="4605" max="4605" width="56.75" style="2" customWidth="1"/>
    <col min="4606" max="4608" width="30.625" style="2" customWidth="1"/>
    <col min="4609" max="4860" width="9" style="2"/>
    <col min="4861" max="4861" width="56.75" style="2" customWidth="1"/>
    <col min="4862" max="4864" width="30.625" style="2" customWidth="1"/>
    <col min="4865" max="5116" width="9" style="2"/>
    <col min="5117" max="5117" width="56.75" style="2" customWidth="1"/>
    <col min="5118" max="5120" width="30.625" style="2" customWidth="1"/>
    <col min="5121" max="5372" width="9" style="2"/>
    <col min="5373" max="5373" width="56.75" style="2" customWidth="1"/>
    <col min="5374" max="5376" width="30.625" style="2" customWidth="1"/>
    <col min="5377" max="5628" width="9" style="2"/>
    <col min="5629" max="5629" width="56.75" style="2" customWidth="1"/>
    <col min="5630" max="5632" width="30.625" style="2" customWidth="1"/>
    <col min="5633" max="5884" width="9" style="2"/>
    <col min="5885" max="5885" width="56.75" style="2" customWidth="1"/>
    <col min="5886" max="5888" width="30.625" style="2" customWidth="1"/>
    <col min="5889" max="6140" width="9" style="2"/>
    <col min="6141" max="6141" width="56.75" style="2" customWidth="1"/>
    <col min="6142" max="6144" width="30.625" style="2" customWidth="1"/>
    <col min="6145" max="6396" width="9" style="2"/>
    <col min="6397" max="6397" width="56.75" style="2" customWidth="1"/>
    <col min="6398" max="6400" width="30.625" style="2" customWidth="1"/>
    <col min="6401" max="6652" width="9" style="2"/>
    <col min="6653" max="6653" width="56.75" style="2" customWidth="1"/>
    <col min="6654" max="6656" width="30.625" style="2" customWidth="1"/>
    <col min="6657" max="6908" width="9" style="2"/>
    <col min="6909" max="6909" width="56.75" style="2" customWidth="1"/>
    <col min="6910" max="6912" width="30.625" style="2" customWidth="1"/>
    <col min="6913" max="7164" width="9" style="2"/>
    <col min="7165" max="7165" width="56.75" style="2" customWidth="1"/>
    <col min="7166" max="7168" width="30.625" style="2" customWidth="1"/>
    <col min="7169" max="7420" width="9" style="2"/>
    <col min="7421" max="7421" width="56.75" style="2" customWidth="1"/>
    <col min="7422" max="7424" width="30.625" style="2" customWidth="1"/>
    <col min="7425" max="7676" width="9" style="2"/>
    <col min="7677" max="7677" width="56.75" style="2" customWidth="1"/>
    <col min="7678" max="7680" width="30.625" style="2" customWidth="1"/>
    <col min="7681" max="7932" width="9" style="2"/>
    <col min="7933" max="7933" width="56.75" style="2" customWidth="1"/>
    <col min="7934" max="7936" width="30.625" style="2" customWidth="1"/>
    <col min="7937" max="8188" width="9" style="2"/>
    <col min="8189" max="8189" width="56.75" style="2" customWidth="1"/>
    <col min="8190" max="8192" width="30.625" style="2" customWidth="1"/>
    <col min="8193" max="8444" width="9" style="2"/>
    <col min="8445" max="8445" width="56.75" style="2" customWidth="1"/>
    <col min="8446" max="8448" width="30.625" style="2" customWidth="1"/>
    <col min="8449" max="8700" width="9" style="2"/>
    <col min="8701" max="8701" width="56.75" style="2" customWidth="1"/>
    <col min="8702" max="8704" width="30.625" style="2" customWidth="1"/>
    <col min="8705" max="8956" width="9" style="2"/>
    <col min="8957" max="8957" width="56.75" style="2" customWidth="1"/>
    <col min="8958" max="8960" width="30.625" style="2" customWidth="1"/>
    <col min="8961" max="9212" width="9" style="2"/>
    <col min="9213" max="9213" width="56.75" style="2" customWidth="1"/>
    <col min="9214" max="9216" width="30.625" style="2" customWidth="1"/>
    <col min="9217" max="9468" width="9" style="2"/>
    <col min="9469" max="9469" width="56.75" style="2" customWidth="1"/>
    <col min="9470" max="9472" width="30.625" style="2" customWidth="1"/>
    <col min="9473" max="9724" width="9" style="2"/>
    <col min="9725" max="9725" width="56.75" style="2" customWidth="1"/>
    <col min="9726" max="9728" width="30.625" style="2" customWidth="1"/>
    <col min="9729" max="9980" width="9" style="2"/>
    <col min="9981" max="9981" width="56.75" style="2" customWidth="1"/>
    <col min="9982" max="9984" width="30.625" style="2" customWidth="1"/>
    <col min="9985" max="10236" width="9" style="2"/>
    <col min="10237" max="10237" width="56.75" style="2" customWidth="1"/>
    <col min="10238" max="10240" width="30.625" style="2" customWidth="1"/>
    <col min="10241" max="10492" width="9" style="2"/>
    <col min="10493" max="10493" width="56.75" style="2" customWidth="1"/>
    <col min="10494" max="10496" width="30.625" style="2" customWidth="1"/>
    <col min="10497" max="10748" width="9" style="2"/>
    <col min="10749" max="10749" width="56.75" style="2" customWidth="1"/>
    <col min="10750" max="10752" width="30.625" style="2" customWidth="1"/>
    <col min="10753" max="11004" width="9" style="2"/>
    <col min="11005" max="11005" width="56.75" style="2" customWidth="1"/>
    <col min="11006" max="11008" width="30.625" style="2" customWidth="1"/>
    <col min="11009" max="11260" width="9" style="2"/>
    <col min="11261" max="11261" width="56.75" style="2" customWidth="1"/>
    <col min="11262" max="11264" width="30.625" style="2" customWidth="1"/>
    <col min="11265" max="11516" width="9" style="2"/>
    <col min="11517" max="11517" width="56.75" style="2" customWidth="1"/>
    <col min="11518" max="11520" width="30.625" style="2" customWidth="1"/>
    <col min="11521" max="11772" width="9" style="2"/>
    <col min="11773" max="11773" width="56.75" style="2" customWidth="1"/>
    <col min="11774" max="11776" width="30.625" style="2" customWidth="1"/>
    <col min="11777" max="12028" width="9" style="2"/>
    <col min="12029" max="12029" width="56.75" style="2" customWidth="1"/>
    <col min="12030" max="12032" width="30.625" style="2" customWidth="1"/>
    <col min="12033" max="12284" width="9" style="2"/>
    <col min="12285" max="12285" width="56.75" style="2" customWidth="1"/>
    <col min="12286" max="12288" width="30.625" style="2" customWidth="1"/>
    <col min="12289" max="12540" width="9" style="2"/>
    <col min="12541" max="12541" width="56.75" style="2" customWidth="1"/>
    <col min="12542" max="12544" width="30.625" style="2" customWidth="1"/>
    <col min="12545" max="12796" width="9" style="2"/>
    <col min="12797" max="12797" width="56.75" style="2" customWidth="1"/>
    <col min="12798" max="12800" width="30.625" style="2" customWidth="1"/>
    <col min="12801" max="13052" width="9" style="2"/>
    <col min="13053" max="13053" width="56.75" style="2" customWidth="1"/>
    <col min="13054" max="13056" width="30.625" style="2" customWidth="1"/>
    <col min="13057" max="13308" width="9" style="2"/>
    <col min="13309" max="13309" width="56.75" style="2" customWidth="1"/>
    <col min="13310" max="13312" width="30.625" style="2" customWidth="1"/>
    <col min="13313" max="13564" width="9" style="2"/>
    <col min="13565" max="13565" width="56.75" style="2" customWidth="1"/>
    <col min="13566" max="13568" width="30.625" style="2" customWidth="1"/>
    <col min="13569" max="13820" width="9" style="2"/>
    <col min="13821" max="13821" width="56.75" style="2" customWidth="1"/>
    <col min="13822" max="13824" width="30.625" style="2" customWidth="1"/>
    <col min="13825" max="14076" width="9" style="2"/>
    <col min="14077" max="14077" width="56.75" style="2" customWidth="1"/>
    <col min="14078" max="14080" width="30.625" style="2" customWidth="1"/>
    <col min="14081" max="14332" width="9" style="2"/>
    <col min="14333" max="14333" width="56.75" style="2" customWidth="1"/>
    <col min="14334" max="14336" width="30.625" style="2" customWidth="1"/>
    <col min="14337" max="14588" width="9" style="2"/>
    <col min="14589" max="14589" width="56.75" style="2" customWidth="1"/>
    <col min="14590" max="14592" width="30.625" style="2" customWidth="1"/>
    <col min="14593" max="14844" width="9" style="2"/>
    <col min="14845" max="14845" width="56.75" style="2" customWidth="1"/>
    <col min="14846" max="14848" width="30.625" style="2" customWidth="1"/>
    <col min="14849" max="15100" width="9" style="2"/>
    <col min="15101" max="15101" width="56.75" style="2" customWidth="1"/>
    <col min="15102" max="15104" width="30.625" style="2" customWidth="1"/>
    <col min="15105" max="15356" width="9" style="2"/>
    <col min="15357" max="15357" width="56.75" style="2" customWidth="1"/>
    <col min="15358" max="15360" width="30.625" style="2" customWidth="1"/>
    <col min="15361" max="15612" width="9" style="2"/>
    <col min="15613" max="15613" width="56.75" style="2" customWidth="1"/>
    <col min="15614" max="15616" width="30.625" style="2" customWidth="1"/>
    <col min="15617" max="15868" width="9" style="2"/>
    <col min="15869" max="15869" width="56.75" style="2" customWidth="1"/>
    <col min="15870" max="15872" width="30.625" style="2" customWidth="1"/>
    <col min="15873" max="16124" width="9" style="2"/>
    <col min="16125" max="16125" width="56.75" style="2" customWidth="1"/>
    <col min="16126" max="16128" width="30.625" style="2" customWidth="1"/>
    <col min="16129" max="16384" width="9" style="2"/>
  </cols>
  <sheetData>
    <row r="1" spans="1:4" ht="18" customHeight="1">
      <c r="A1" s="1" t="s">
        <v>784</v>
      </c>
      <c r="C1" s="1"/>
    </row>
    <row r="2" spans="1:4" s="1" customFormat="1" ht="24.75" customHeight="1">
      <c r="A2" s="139" t="s">
        <v>1348</v>
      </c>
      <c r="B2" s="139"/>
      <c r="C2" s="139"/>
    </row>
    <row r="3" spans="1:4" ht="15.75" customHeight="1">
      <c r="A3" s="1"/>
    </row>
    <row r="4" spans="1:4" ht="31.5" customHeight="1">
      <c r="A4" s="3" t="s">
        <v>0</v>
      </c>
      <c r="B4" s="3" t="s">
        <v>1</v>
      </c>
      <c r="C4" s="66" t="s">
        <v>30</v>
      </c>
      <c r="D4" s="66" t="s">
        <v>1</v>
      </c>
    </row>
    <row r="5" spans="1:4" ht="18" customHeight="1">
      <c r="A5" s="4" t="s">
        <v>2</v>
      </c>
      <c r="B5" s="56">
        <f>SUM(B6:B21)</f>
        <v>64760</v>
      </c>
      <c r="C5" s="113" t="s">
        <v>31</v>
      </c>
      <c r="D5" s="112">
        <f>D6+D18+D27+D38+D49+D60+D71+D79+D101+D110+D133+D148+D161+D168+D175+D182+D189+D216</f>
        <v>9242</v>
      </c>
    </row>
    <row r="6" spans="1:4" ht="18" customHeight="1">
      <c r="A6" s="4" t="s">
        <v>3</v>
      </c>
      <c r="B6" s="56">
        <v>28960</v>
      </c>
      <c r="C6" s="120" t="s">
        <v>32</v>
      </c>
      <c r="D6" s="113">
        <f>SUM(D7:D17)</f>
        <v>353</v>
      </c>
    </row>
    <row r="7" spans="1:4" ht="18" customHeight="1">
      <c r="A7" s="4" t="s">
        <v>4</v>
      </c>
      <c r="B7" s="56"/>
      <c r="C7" s="120" t="s">
        <v>33</v>
      </c>
      <c r="D7" s="113">
        <v>353</v>
      </c>
    </row>
    <row r="8" spans="1:4" ht="18" customHeight="1">
      <c r="A8" s="4" t="s">
        <v>5</v>
      </c>
      <c r="B8" s="56">
        <f>12000-500</f>
        <v>11500</v>
      </c>
      <c r="C8" s="120" t="s">
        <v>34</v>
      </c>
      <c r="D8" s="113"/>
    </row>
    <row r="9" spans="1:4" ht="18" customHeight="1">
      <c r="A9" s="4" t="s">
        <v>6</v>
      </c>
      <c r="B9" s="56"/>
      <c r="C9" s="121" t="s">
        <v>35</v>
      </c>
      <c r="D9" s="113"/>
    </row>
    <row r="10" spans="1:4" ht="18" customHeight="1">
      <c r="A10" s="4" t="s">
        <v>7</v>
      </c>
      <c r="B10" s="56">
        <v>3500</v>
      </c>
      <c r="C10" s="121" t="s">
        <v>36</v>
      </c>
      <c r="D10" s="113"/>
    </row>
    <row r="11" spans="1:4" ht="18" customHeight="1">
      <c r="A11" s="4" t="s">
        <v>8</v>
      </c>
      <c r="B11" s="56"/>
      <c r="C11" s="121" t="s">
        <v>37</v>
      </c>
      <c r="D11" s="113"/>
    </row>
    <row r="12" spans="1:4" ht="18" customHeight="1">
      <c r="A12" s="4" t="s">
        <v>9</v>
      </c>
      <c r="B12" s="56">
        <f>500+5450</f>
        <v>5950</v>
      </c>
      <c r="C12" s="113" t="s">
        <v>38</v>
      </c>
      <c r="D12" s="113"/>
    </row>
    <row r="13" spans="1:4" ht="18" customHeight="1">
      <c r="A13" s="4" t="s">
        <v>10</v>
      </c>
      <c r="B13" s="56">
        <v>5250</v>
      </c>
      <c r="C13" s="113" t="s">
        <v>39</v>
      </c>
      <c r="D13" s="113"/>
    </row>
    <row r="14" spans="1:4" ht="18" customHeight="1">
      <c r="A14" s="4" t="s">
        <v>11</v>
      </c>
      <c r="B14" s="56">
        <v>500</v>
      </c>
      <c r="C14" s="113" t="s">
        <v>40</v>
      </c>
      <c r="D14" s="113"/>
    </row>
    <row r="15" spans="1:4" ht="18" customHeight="1">
      <c r="A15" s="4" t="s">
        <v>12</v>
      </c>
      <c r="B15" s="56">
        <v>4850</v>
      </c>
      <c r="C15" s="113" t="s">
        <v>41</v>
      </c>
      <c r="D15" s="113"/>
    </row>
    <row r="16" spans="1:4" ht="18" customHeight="1">
      <c r="A16" s="4" t="s">
        <v>13</v>
      </c>
      <c r="B16" s="56">
        <v>1000</v>
      </c>
      <c r="C16" s="113" t="s">
        <v>42</v>
      </c>
      <c r="D16" s="113"/>
    </row>
    <row r="17" spans="1:4" ht="18" customHeight="1">
      <c r="A17" s="4" t="s">
        <v>14</v>
      </c>
      <c r="B17" s="56">
        <v>550</v>
      </c>
      <c r="C17" s="113" t="s">
        <v>43</v>
      </c>
      <c r="D17" s="113"/>
    </row>
    <row r="18" spans="1:4" ht="18" customHeight="1">
      <c r="A18" s="4" t="s">
        <v>15</v>
      </c>
      <c r="B18" s="56"/>
      <c r="C18" s="120" t="s">
        <v>44</v>
      </c>
      <c r="D18" s="113">
        <f>SUM(D19:D26)</f>
        <v>165</v>
      </c>
    </row>
    <row r="19" spans="1:4" ht="18" customHeight="1">
      <c r="A19" s="4" t="s">
        <v>16</v>
      </c>
      <c r="B19" s="56">
        <v>2700</v>
      </c>
      <c r="C19" s="120" t="s">
        <v>33</v>
      </c>
      <c r="D19" s="113">
        <v>165</v>
      </c>
    </row>
    <row r="20" spans="1:4" ht="18" customHeight="1">
      <c r="A20" s="4" t="s">
        <v>17</v>
      </c>
      <c r="B20" s="56"/>
      <c r="C20" s="120" t="s">
        <v>34</v>
      </c>
      <c r="D20" s="113"/>
    </row>
    <row r="21" spans="1:4" ht="18" customHeight="1">
      <c r="A21" s="4" t="s">
        <v>18</v>
      </c>
      <c r="B21" s="56"/>
      <c r="C21" s="121" t="s">
        <v>35</v>
      </c>
      <c r="D21" s="113"/>
    </row>
    <row r="22" spans="1:4" ht="18" customHeight="1">
      <c r="A22" s="4" t="s">
        <v>19</v>
      </c>
      <c r="B22" s="56">
        <f>SUM(B23:B30)</f>
        <v>5240</v>
      </c>
      <c r="C22" s="121" t="s">
        <v>45</v>
      </c>
      <c r="D22" s="113"/>
    </row>
    <row r="23" spans="1:4" ht="18" customHeight="1">
      <c r="A23" s="4" t="s">
        <v>20</v>
      </c>
      <c r="B23" s="56">
        <v>3900</v>
      </c>
      <c r="C23" s="121" t="s">
        <v>46</v>
      </c>
      <c r="D23" s="113"/>
    </row>
    <row r="24" spans="1:4" ht="18" customHeight="1">
      <c r="A24" s="4" t="s">
        <v>21</v>
      </c>
      <c r="B24" s="56">
        <v>865</v>
      </c>
      <c r="C24" s="121" t="s">
        <v>47</v>
      </c>
      <c r="D24" s="113"/>
    </row>
    <row r="25" spans="1:4" ht="18" customHeight="1">
      <c r="A25" s="4" t="s">
        <v>22</v>
      </c>
      <c r="B25" s="56">
        <v>70</v>
      </c>
      <c r="C25" s="121" t="s">
        <v>42</v>
      </c>
      <c r="D25" s="113"/>
    </row>
    <row r="26" spans="1:4" ht="18" customHeight="1">
      <c r="A26" s="4" t="s">
        <v>23</v>
      </c>
      <c r="B26" s="56"/>
      <c r="C26" s="121" t="s">
        <v>48</v>
      </c>
      <c r="D26" s="113"/>
    </row>
    <row r="27" spans="1:4" ht="18" customHeight="1">
      <c r="A27" s="4" t="s">
        <v>24</v>
      </c>
      <c r="B27" s="56">
        <v>405</v>
      </c>
      <c r="C27" s="120" t="s">
        <v>49</v>
      </c>
      <c r="D27" s="113">
        <f>SUM(D28:D37)</f>
        <v>4950</v>
      </c>
    </row>
    <row r="28" spans="1:4" ht="18" customHeight="1">
      <c r="A28" s="4" t="s">
        <v>25</v>
      </c>
      <c r="B28" s="56"/>
      <c r="C28" s="120" t="s">
        <v>33</v>
      </c>
      <c r="D28" s="113">
        <v>2112</v>
      </c>
    </row>
    <row r="29" spans="1:4" s="5" customFormat="1" ht="18" customHeight="1">
      <c r="A29" s="4" t="s">
        <v>26</v>
      </c>
      <c r="B29" s="56"/>
      <c r="C29" s="120" t="s">
        <v>34</v>
      </c>
      <c r="D29" s="113"/>
    </row>
    <row r="30" spans="1:4" s="5" customFormat="1" ht="18" customHeight="1">
      <c r="A30" s="4" t="s">
        <v>27</v>
      </c>
      <c r="B30" s="56"/>
      <c r="C30" s="121" t="s">
        <v>35</v>
      </c>
      <c r="D30" s="113"/>
    </row>
    <row r="31" spans="1:4" s="5" customFormat="1" ht="18" customHeight="1">
      <c r="A31" s="4" t="s">
        <v>28</v>
      </c>
      <c r="B31" s="56"/>
      <c r="C31" s="121" t="s">
        <v>50</v>
      </c>
      <c r="D31" s="113"/>
    </row>
    <row r="32" spans="1:4" ht="18" customHeight="1">
      <c r="A32" s="4" t="s">
        <v>28</v>
      </c>
      <c r="B32" s="56"/>
      <c r="C32" s="121" t="s">
        <v>1301</v>
      </c>
      <c r="D32" s="113"/>
    </row>
    <row r="33" spans="1:4" ht="18" customHeight="1">
      <c r="A33" s="6" t="s">
        <v>29</v>
      </c>
      <c r="B33" s="56">
        <f>B5+B22</f>
        <v>70000</v>
      </c>
      <c r="C33" s="122" t="s">
        <v>52</v>
      </c>
      <c r="D33" s="113"/>
    </row>
    <row r="34" spans="1:4" ht="18" customHeight="1">
      <c r="A34" s="138" t="s">
        <v>28</v>
      </c>
      <c r="B34" s="138"/>
      <c r="C34" s="120" t="s">
        <v>54</v>
      </c>
      <c r="D34" s="113"/>
    </row>
    <row r="35" spans="1:4" ht="18" customHeight="1">
      <c r="A35" s="7"/>
      <c r="B35" s="57"/>
      <c r="C35" s="121" t="s">
        <v>55</v>
      </c>
      <c r="D35" s="113"/>
    </row>
    <row r="36" spans="1:4" ht="18" customHeight="1">
      <c r="A36" s="7"/>
      <c r="B36" s="57"/>
      <c r="C36" s="121" t="s">
        <v>42</v>
      </c>
      <c r="D36" s="113">
        <v>2838</v>
      </c>
    </row>
    <row r="37" spans="1:4" ht="18" customHeight="1">
      <c r="A37" s="7"/>
      <c r="B37" s="57"/>
      <c r="C37" s="121" t="s">
        <v>56</v>
      </c>
      <c r="D37" s="113"/>
    </row>
    <row r="38" spans="1:4" ht="18" customHeight="1">
      <c r="A38" s="7"/>
      <c r="B38" s="57"/>
      <c r="C38" s="120" t="s">
        <v>57</v>
      </c>
      <c r="D38" s="113">
        <f>SUM(D39:D48)</f>
        <v>82</v>
      </c>
    </row>
    <row r="39" spans="1:4" ht="18" customHeight="1">
      <c r="A39" s="7"/>
      <c r="B39" s="57"/>
      <c r="C39" s="120" t="s">
        <v>33</v>
      </c>
      <c r="D39" s="113">
        <v>82</v>
      </c>
    </row>
    <row r="40" spans="1:4" ht="18" customHeight="1">
      <c r="A40" s="7"/>
      <c r="B40" s="57"/>
      <c r="C40" s="120" t="s">
        <v>34</v>
      </c>
      <c r="D40" s="113"/>
    </row>
    <row r="41" spans="1:4" ht="18" customHeight="1">
      <c r="A41" s="7"/>
      <c r="B41" s="57"/>
      <c r="C41" s="121" t="s">
        <v>35</v>
      </c>
      <c r="D41" s="113"/>
    </row>
    <row r="42" spans="1:4" ht="18" customHeight="1">
      <c r="A42" s="7"/>
      <c r="B42" s="57"/>
      <c r="C42" s="121" t="s">
        <v>58</v>
      </c>
      <c r="D42" s="113"/>
    </row>
    <row r="43" spans="1:4" ht="18" customHeight="1">
      <c r="A43" s="7"/>
      <c r="B43" s="57"/>
      <c r="C43" s="121" t="s">
        <v>59</v>
      </c>
      <c r="D43" s="113"/>
    </row>
    <row r="44" spans="1:4" ht="18" customHeight="1">
      <c r="A44" s="7"/>
      <c r="B44" s="57"/>
      <c r="C44" s="120" t="s">
        <v>60</v>
      </c>
      <c r="D44" s="113"/>
    </row>
    <row r="45" spans="1:4" ht="18" customHeight="1">
      <c r="A45" s="7"/>
      <c r="B45" s="57"/>
      <c r="C45" s="120" t="s">
        <v>61</v>
      </c>
      <c r="D45" s="113"/>
    </row>
    <row r="46" spans="1:4" ht="18" customHeight="1">
      <c r="A46" s="7"/>
      <c r="B46" s="57"/>
      <c r="C46" s="120" t="s">
        <v>62</v>
      </c>
      <c r="D46" s="113"/>
    </row>
    <row r="47" spans="1:4" ht="18" customHeight="1">
      <c r="A47" s="7"/>
      <c r="B47" s="57"/>
      <c r="C47" s="120" t="s">
        <v>42</v>
      </c>
      <c r="D47" s="113"/>
    </row>
    <row r="48" spans="1:4" ht="18" customHeight="1">
      <c r="A48" s="7"/>
      <c r="B48" s="57"/>
      <c r="C48" s="121" t="s">
        <v>63</v>
      </c>
      <c r="D48" s="113"/>
    </row>
    <row r="49" spans="1:4" ht="18" customHeight="1">
      <c r="A49" s="7"/>
      <c r="B49" s="57"/>
      <c r="C49" s="121" t="s">
        <v>64</v>
      </c>
      <c r="D49" s="113">
        <f>SUM(D50:D59)</f>
        <v>49</v>
      </c>
    </row>
    <row r="50" spans="1:4" ht="18" customHeight="1">
      <c r="A50" s="7"/>
      <c r="B50" s="57"/>
      <c r="C50" s="121" t="s">
        <v>33</v>
      </c>
      <c r="D50" s="113">
        <v>49</v>
      </c>
    </row>
    <row r="51" spans="1:4" ht="18" customHeight="1">
      <c r="A51" s="7"/>
      <c r="B51" s="57"/>
      <c r="C51" s="113" t="s">
        <v>34</v>
      </c>
      <c r="D51" s="113"/>
    </row>
    <row r="52" spans="1:4" ht="18" customHeight="1">
      <c r="A52" s="7"/>
      <c r="B52" s="57"/>
      <c r="C52" s="120" t="s">
        <v>35</v>
      </c>
      <c r="D52" s="113"/>
    </row>
    <row r="53" spans="1:4" ht="18" customHeight="1">
      <c r="A53" s="7"/>
      <c r="B53" s="57"/>
      <c r="C53" s="120" t="s">
        <v>65</v>
      </c>
      <c r="D53" s="113"/>
    </row>
    <row r="54" spans="1:4" ht="18" customHeight="1">
      <c r="A54" s="7"/>
      <c r="B54" s="57"/>
      <c r="C54" s="120" t="s">
        <v>66</v>
      </c>
      <c r="D54" s="113"/>
    </row>
    <row r="55" spans="1:4" ht="18" customHeight="1">
      <c r="A55" s="7"/>
      <c r="B55" s="57"/>
      <c r="C55" s="121" t="s">
        <v>67</v>
      </c>
      <c r="D55" s="113"/>
    </row>
    <row r="56" spans="1:4" ht="18" customHeight="1">
      <c r="A56" s="7"/>
      <c r="B56" s="57"/>
      <c r="C56" s="121" t="s">
        <v>68</v>
      </c>
      <c r="D56" s="113"/>
    </row>
    <row r="57" spans="1:4" ht="18" customHeight="1">
      <c r="A57" s="7"/>
      <c r="B57" s="57"/>
      <c r="C57" s="121" t="s">
        <v>69</v>
      </c>
      <c r="D57" s="113"/>
    </row>
    <row r="58" spans="1:4" ht="18" customHeight="1">
      <c r="A58" s="7"/>
      <c r="B58" s="57"/>
      <c r="C58" s="120" t="s">
        <v>42</v>
      </c>
      <c r="D58" s="113"/>
    </row>
    <row r="59" spans="1:4" ht="18" customHeight="1">
      <c r="A59" s="7"/>
      <c r="B59" s="57"/>
      <c r="C59" s="121" t="s">
        <v>70</v>
      </c>
      <c r="D59" s="113"/>
    </row>
    <row r="60" spans="1:4" ht="18" customHeight="1">
      <c r="A60" s="7"/>
      <c r="B60" s="57"/>
      <c r="C60" s="122" t="s">
        <v>71</v>
      </c>
      <c r="D60" s="113">
        <f>SUM(D61:D70)</f>
        <v>84</v>
      </c>
    </row>
    <row r="61" spans="1:4" ht="18" customHeight="1">
      <c r="A61" s="7"/>
      <c r="B61" s="57"/>
      <c r="C61" s="121" t="s">
        <v>33</v>
      </c>
      <c r="D61" s="113">
        <v>84</v>
      </c>
    </row>
    <row r="62" spans="1:4" ht="18" customHeight="1">
      <c r="A62" s="7"/>
      <c r="B62" s="57"/>
      <c r="C62" s="113" t="s">
        <v>34</v>
      </c>
      <c r="D62" s="113"/>
    </row>
    <row r="63" spans="1:4" ht="18" customHeight="1">
      <c r="A63" s="7"/>
      <c r="B63" s="57"/>
      <c r="C63" s="113" t="s">
        <v>35</v>
      </c>
      <c r="D63" s="113"/>
    </row>
    <row r="64" spans="1:4" ht="18" customHeight="1">
      <c r="A64" s="7"/>
      <c r="B64" s="57"/>
      <c r="C64" s="113" t="s">
        <v>72</v>
      </c>
      <c r="D64" s="113"/>
    </row>
    <row r="65" spans="1:4" ht="18" customHeight="1">
      <c r="A65" s="7"/>
      <c r="B65" s="57"/>
      <c r="C65" s="113" t="s">
        <v>73</v>
      </c>
      <c r="D65" s="113"/>
    </row>
    <row r="66" spans="1:4" ht="18" customHeight="1">
      <c r="A66" s="7"/>
      <c r="B66" s="57"/>
      <c r="C66" s="113" t="s">
        <v>74</v>
      </c>
      <c r="D66" s="113"/>
    </row>
    <row r="67" spans="1:4" ht="18" customHeight="1">
      <c r="A67" s="7"/>
      <c r="B67" s="57"/>
      <c r="C67" s="120" t="s">
        <v>75</v>
      </c>
      <c r="D67" s="113"/>
    </row>
    <row r="68" spans="1:4" ht="18" customHeight="1">
      <c r="A68" s="7"/>
      <c r="B68" s="57"/>
      <c r="C68" s="121" t="s">
        <v>76</v>
      </c>
      <c r="D68" s="113"/>
    </row>
    <row r="69" spans="1:4" ht="18" customHeight="1">
      <c r="A69" s="7"/>
      <c r="B69" s="57"/>
      <c r="C69" s="121" t="s">
        <v>42</v>
      </c>
      <c r="D69" s="113"/>
    </row>
    <row r="70" spans="1:4" ht="18" customHeight="1">
      <c r="A70" s="7"/>
      <c r="B70" s="57"/>
      <c r="C70" s="121" t="s">
        <v>77</v>
      </c>
      <c r="D70" s="113"/>
    </row>
    <row r="71" spans="1:4" ht="18" customHeight="1">
      <c r="A71" s="7"/>
      <c r="B71" s="57"/>
      <c r="C71" s="120" t="s">
        <v>78</v>
      </c>
      <c r="D71" s="113">
        <f>SUM(D72:D78)</f>
        <v>0</v>
      </c>
    </row>
    <row r="72" spans="1:4" ht="18" customHeight="1">
      <c r="A72" s="7"/>
      <c r="B72" s="57"/>
      <c r="C72" s="120" t="s">
        <v>33</v>
      </c>
      <c r="D72" s="113"/>
    </row>
    <row r="73" spans="1:4" ht="18" customHeight="1">
      <c r="A73" s="7"/>
      <c r="B73" s="57"/>
      <c r="C73" s="120" t="s">
        <v>34</v>
      </c>
      <c r="D73" s="113"/>
    </row>
    <row r="74" spans="1:4" ht="18" customHeight="1">
      <c r="A74" s="7"/>
      <c r="B74" s="57"/>
      <c r="C74" s="121" t="s">
        <v>35</v>
      </c>
      <c r="D74" s="113"/>
    </row>
    <row r="75" spans="1:4" ht="18" customHeight="1">
      <c r="A75" s="7"/>
      <c r="B75" s="57"/>
      <c r="C75" s="120" t="s">
        <v>75</v>
      </c>
      <c r="D75" s="113"/>
    </row>
    <row r="76" spans="1:4" ht="18" customHeight="1">
      <c r="A76" s="7"/>
      <c r="B76" s="57"/>
      <c r="C76" s="121" t="s">
        <v>1302</v>
      </c>
      <c r="D76" s="113"/>
    </row>
    <row r="77" spans="1:4" ht="18" customHeight="1">
      <c r="A77" s="7"/>
      <c r="B77" s="57"/>
      <c r="C77" s="121" t="s">
        <v>42</v>
      </c>
      <c r="D77" s="113"/>
    </row>
    <row r="78" spans="1:4" ht="18" customHeight="1">
      <c r="A78" s="7"/>
      <c r="B78" s="57"/>
      <c r="C78" s="121" t="s">
        <v>79</v>
      </c>
      <c r="D78" s="113"/>
    </row>
    <row r="79" spans="1:4" ht="18" customHeight="1">
      <c r="A79" s="7"/>
      <c r="B79" s="57"/>
      <c r="C79" s="121" t="s">
        <v>80</v>
      </c>
      <c r="D79" s="113">
        <f>SUM(D80:D87)</f>
        <v>83</v>
      </c>
    </row>
    <row r="80" spans="1:4" ht="18" customHeight="1">
      <c r="A80" s="7"/>
      <c r="B80" s="57"/>
      <c r="C80" s="120" t="s">
        <v>33</v>
      </c>
      <c r="D80" s="113">
        <v>83</v>
      </c>
    </row>
    <row r="81" spans="1:4" ht="18" customHeight="1">
      <c r="A81" s="7"/>
      <c r="B81" s="57"/>
      <c r="C81" s="120" t="s">
        <v>34</v>
      </c>
      <c r="D81" s="113"/>
    </row>
    <row r="82" spans="1:4" ht="18" customHeight="1">
      <c r="A82" s="7"/>
      <c r="B82" s="57"/>
      <c r="C82" s="120" t="s">
        <v>35</v>
      </c>
      <c r="D82" s="113"/>
    </row>
    <row r="83" spans="1:4" ht="18" customHeight="1">
      <c r="A83" s="7"/>
      <c r="B83" s="57"/>
      <c r="C83" s="123" t="s">
        <v>81</v>
      </c>
      <c r="D83" s="113"/>
    </row>
    <row r="84" spans="1:4" ht="18" customHeight="1">
      <c r="A84" s="7"/>
      <c r="B84" s="57"/>
      <c r="C84" s="121" t="s">
        <v>82</v>
      </c>
      <c r="D84" s="113"/>
    </row>
    <row r="85" spans="1:4" ht="18" customHeight="1">
      <c r="A85" s="7"/>
      <c r="B85" s="57"/>
      <c r="C85" s="121" t="s">
        <v>75</v>
      </c>
      <c r="D85" s="113"/>
    </row>
    <row r="86" spans="1:4" ht="18" customHeight="1">
      <c r="A86" s="7"/>
      <c r="B86" s="57"/>
      <c r="C86" s="121" t="s">
        <v>42</v>
      </c>
      <c r="D86" s="113"/>
    </row>
    <row r="87" spans="1:4" ht="18" customHeight="1">
      <c r="A87" s="7"/>
      <c r="B87" s="57"/>
      <c r="C87" s="113" t="s">
        <v>83</v>
      </c>
      <c r="D87" s="113"/>
    </row>
    <row r="88" spans="1:4" ht="18" customHeight="1">
      <c r="A88" s="7"/>
      <c r="B88" s="57"/>
      <c r="C88" s="120" t="s">
        <v>84</v>
      </c>
      <c r="D88" s="113"/>
    </row>
    <row r="89" spans="1:4" ht="18" customHeight="1">
      <c r="A89" s="7"/>
      <c r="B89" s="57"/>
      <c r="C89" s="120" t="s">
        <v>33</v>
      </c>
      <c r="D89" s="113"/>
    </row>
    <row r="90" spans="1:4" ht="18" customHeight="1">
      <c r="A90" s="7"/>
      <c r="B90" s="57"/>
      <c r="C90" s="121" t="s">
        <v>34</v>
      </c>
      <c r="D90" s="113"/>
    </row>
    <row r="91" spans="1:4" ht="18" customHeight="1">
      <c r="A91" s="7"/>
      <c r="B91" s="57"/>
      <c r="C91" s="121" t="s">
        <v>35</v>
      </c>
      <c r="D91" s="113"/>
    </row>
    <row r="92" spans="1:4" ht="18" customHeight="1">
      <c r="A92" s="7"/>
      <c r="B92" s="57"/>
      <c r="C92" s="120" t="s">
        <v>85</v>
      </c>
      <c r="D92" s="113"/>
    </row>
    <row r="93" spans="1:4" ht="18" customHeight="1">
      <c r="A93" s="7"/>
      <c r="B93" s="57"/>
      <c r="C93" s="120" t="s">
        <v>805</v>
      </c>
      <c r="D93" s="113"/>
    </row>
    <row r="94" spans="1:4" ht="18" customHeight="1">
      <c r="A94" s="7"/>
      <c r="B94" s="57"/>
      <c r="C94" s="120" t="s">
        <v>75</v>
      </c>
      <c r="D94" s="113"/>
    </row>
    <row r="95" spans="1:4" ht="18" customHeight="1">
      <c r="A95" s="7"/>
      <c r="B95" s="57"/>
      <c r="C95" s="120" t="s">
        <v>806</v>
      </c>
      <c r="D95" s="113"/>
    </row>
    <row r="96" spans="1:4" ht="18" customHeight="1">
      <c r="A96" s="7"/>
      <c r="B96" s="57"/>
      <c r="C96" s="120" t="s">
        <v>807</v>
      </c>
      <c r="D96" s="113"/>
    </row>
    <row r="97" spans="1:4" ht="18" customHeight="1">
      <c r="A97" s="7"/>
      <c r="B97" s="57"/>
      <c r="C97" s="120" t="s">
        <v>808</v>
      </c>
      <c r="D97" s="113"/>
    </row>
    <row r="98" spans="1:4" ht="18" customHeight="1">
      <c r="A98" s="7"/>
      <c r="B98" s="57"/>
      <c r="C98" s="120" t="s">
        <v>914</v>
      </c>
      <c r="D98" s="113"/>
    </row>
    <row r="99" spans="1:4" ht="18" customHeight="1">
      <c r="A99" s="7"/>
      <c r="B99" s="57"/>
      <c r="C99" s="121" t="s">
        <v>42</v>
      </c>
      <c r="D99" s="113"/>
    </row>
    <row r="100" spans="1:4" ht="18" customHeight="1">
      <c r="A100" s="7"/>
      <c r="B100" s="57"/>
      <c r="C100" s="121" t="s">
        <v>86</v>
      </c>
      <c r="D100" s="113"/>
    </row>
    <row r="101" spans="1:4" ht="18" customHeight="1">
      <c r="A101" s="7"/>
      <c r="B101" s="57"/>
      <c r="C101" s="124" t="s">
        <v>92</v>
      </c>
      <c r="D101" s="113">
        <f>SUM(D102:D109)</f>
        <v>693</v>
      </c>
    </row>
    <row r="102" spans="1:4" ht="18" customHeight="1">
      <c r="A102" s="7"/>
      <c r="B102" s="57"/>
      <c r="C102" s="120" t="s">
        <v>33</v>
      </c>
      <c r="D102" s="113">
        <v>693</v>
      </c>
    </row>
    <row r="103" spans="1:4" ht="18" customHeight="1">
      <c r="A103" s="7"/>
      <c r="B103" s="57"/>
      <c r="C103" s="120" t="s">
        <v>34</v>
      </c>
      <c r="D103" s="113"/>
    </row>
    <row r="104" spans="1:4" ht="18" customHeight="1">
      <c r="A104" s="7"/>
      <c r="B104" s="57"/>
      <c r="C104" s="120" t="s">
        <v>35</v>
      </c>
      <c r="D104" s="113"/>
    </row>
    <row r="105" spans="1:4" ht="18" customHeight="1">
      <c r="A105" s="7"/>
      <c r="B105" s="57"/>
      <c r="C105" s="121" t="s">
        <v>93</v>
      </c>
      <c r="D105" s="113"/>
    </row>
    <row r="106" spans="1:4" ht="18" customHeight="1">
      <c r="A106" s="7"/>
      <c r="B106" s="57"/>
      <c r="C106" s="121" t="s">
        <v>94</v>
      </c>
      <c r="D106" s="113"/>
    </row>
    <row r="107" spans="1:4" ht="18" customHeight="1">
      <c r="A107" s="7"/>
      <c r="B107" s="57"/>
      <c r="C107" s="121" t="s">
        <v>915</v>
      </c>
      <c r="D107" s="113"/>
    </row>
    <row r="108" spans="1:4" ht="18" customHeight="1">
      <c r="A108" s="7"/>
      <c r="B108" s="57"/>
      <c r="C108" s="120" t="s">
        <v>42</v>
      </c>
      <c r="D108" s="113"/>
    </row>
    <row r="109" spans="1:4" ht="18" customHeight="1">
      <c r="A109" s="7"/>
      <c r="B109" s="57"/>
      <c r="C109" s="120" t="s">
        <v>95</v>
      </c>
      <c r="D109" s="113"/>
    </row>
    <row r="110" spans="1:4" ht="18" customHeight="1">
      <c r="A110" s="7"/>
      <c r="B110" s="57"/>
      <c r="C110" s="113" t="s">
        <v>96</v>
      </c>
      <c r="D110" s="113">
        <f>SUM(D111:D120)</f>
        <v>155</v>
      </c>
    </row>
    <row r="111" spans="1:4" ht="18" customHeight="1">
      <c r="A111" s="7"/>
      <c r="B111" s="57"/>
      <c r="C111" s="120" t="s">
        <v>33</v>
      </c>
      <c r="D111" s="113">
        <v>155</v>
      </c>
    </row>
    <row r="112" spans="1:4" ht="18" customHeight="1">
      <c r="A112" s="7"/>
      <c r="B112" s="57"/>
      <c r="C112" s="120" t="s">
        <v>34</v>
      </c>
      <c r="D112" s="113"/>
    </row>
    <row r="113" spans="1:4" ht="18" customHeight="1">
      <c r="A113" s="7"/>
      <c r="B113" s="57"/>
      <c r="C113" s="120" t="s">
        <v>35</v>
      </c>
      <c r="D113" s="113"/>
    </row>
    <row r="114" spans="1:4" ht="18" customHeight="1">
      <c r="A114" s="7"/>
      <c r="B114" s="57"/>
      <c r="C114" s="121" t="s">
        <v>97</v>
      </c>
      <c r="D114" s="113"/>
    </row>
    <row r="115" spans="1:4" ht="18" customHeight="1">
      <c r="A115" s="7"/>
      <c r="B115" s="57"/>
      <c r="C115" s="121" t="s">
        <v>98</v>
      </c>
      <c r="D115" s="113"/>
    </row>
    <row r="116" spans="1:4" ht="18" customHeight="1">
      <c r="A116" s="7"/>
      <c r="B116" s="57"/>
      <c r="C116" s="121" t="s">
        <v>99</v>
      </c>
      <c r="D116" s="113"/>
    </row>
    <row r="117" spans="1:4" ht="18" customHeight="1">
      <c r="A117" s="7"/>
      <c r="B117" s="57"/>
      <c r="C117" s="120" t="s">
        <v>100</v>
      </c>
      <c r="D117" s="113"/>
    </row>
    <row r="118" spans="1:4" ht="18" customHeight="1">
      <c r="A118" s="7"/>
      <c r="B118" s="57"/>
      <c r="C118" s="120" t="s">
        <v>101</v>
      </c>
      <c r="D118" s="113"/>
    </row>
    <row r="119" spans="1:4" ht="18" customHeight="1">
      <c r="A119" s="7"/>
      <c r="B119" s="57"/>
      <c r="C119" s="120" t="s">
        <v>42</v>
      </c>
      <c r="D119" s="113"/>
    </row>
    <row r="120" spans="1:4" ht="18" customHeight="1">
      <c r="A120" s="7"/>
      <c r="B120" s="57"/>
      <c r="C120" s="121" t="s">
        <v>102</v>
      </c>
      <c r="D120" s="113"/>
    </row>
    <row r="121" spans="1:4" ht="18" customHeight="1">
      <c r="A121" s="7"/>
      <c r="B121" s="57"/>
      <c r="C121" s="121" t="s">
        <v>103</v>
      </c>
      <c r="D121" s="113"/>
    </row>
    <row r="122" spans="1:4" ht="18" customHeight="1">
      <c r="A122" s="7"/>
      <c r="B122" s="57"/>
      <c r="C122" s="121" t="s">
        <v>33</v>
      </c>
      <c r="D122" s="113"/>
    </row>
    <row r="123" spans="1:4" ht="18" customHeight="1">
      <c r="A123" s="7"/>
      <c r="B123" s="57"/>
      <c r="C123" s="113" t="s">
        <v>34</v>
      </c>
      <c r="D123" s="113"/>
    </row>
    <row r="124" spans="1:4" ht="18" customHeight="1">
      <c r="A124" s="7"/>
      <c r="B124" s="57"/>
      <c r="C124" s="120" t="s">
        <v>35</v>
      </c>
      <c r="D124" s="113"/>
    </row>
    <row r="125" spans="1:4" ht="18" customHeight="1">
      <c r="A125" s="7"/>
      <c r="B125" s="57"/>
      <c r="C125" s="120" t="s">
        <v>104</v>
      </c>
      <c r="D125" s="113"/>
    </row>
    <row r="126" spans="1:4" ht="18" customHeight="1">
      <c r="A126" s="7"/>
      <c r="B126" s="57"/>
      <c r="C126" s="120" t="s">
        <v>1303</v>
      </c>
      <c r="D126" s="113"/>
    </row>
    <row r="127" spans="1:4" ht="18" customHeight="1">
      <c r="A127" s="7"/>
      <c r="B127" s="57"/>
      <c r="C127" s="121" t="s">
        <v>1304</v>
      </c>
      <c r="D127" s="113"/>
    </row>
    <row r="128" spans="1:4" ht="18" customHeight="1">
      <c r="A128" s="7"/>
      <c r="B128" s="57"/>
      <c r="C128" s="120" t="s">
        <v>105</v>
      </c>
      <c r="D128" s="113"/>
    </row>
    <row r="129" spans="1:4" ht="18" customHeight="1">
      <c r="A129" s="7"/>
      <c r="B129" s="57"/>
      <c r="C129" s="120" t="s">
        <v>809</v>
      </c>
      <c r="D129" s="113"/>
    </row>
    <row r="130" spans="1:4" ht="18" customHeight="1">
      <c r="A130" s="7"/>
      <c r="B130" s="57"/>
      <c r="C130" s="120" t="s">
        <v>810</v>
      </c>
      <c r="D130" s="113"/>
    </row>
    <row r="131" spans="1:4" ht="18" customHeight="1">
      <c r="A131" s="7"/>
      <c r="B131" s="57"/>
      <c r="C131" s="120" t="s">
        <v>42</v>
      </c>
      <c r="D131" s="113"/>
    </row>
    <row r="132" spans="1:4" ht="18" customHeight="1">
      <c r="A132" s="7"/>
      <c r="B132" s="57"/>
      <c r="C132" s="120" t="s">
        <v>106</v>
      </c>
      <c r="D132" s="113"/>
    </row>
    <row r="133" spans="1:4" ht="18" customHeight="1">
      <c r="A133" s="7"/>
      <c r="B133" s="57"/>
      <c r="C133" s="120" t="s">
        <v>107</v>
      </c>
      <c r="D133" s="113">
        <f>SUM(D134:D139)</f>
        <v>30</v>
      </c>
    </row>
    <row r="134" spans="1:4" ht="18" customHeight="1">
      <c r="A134" s="7"/>
      <c r="B134" s="57"/>
      <c r="C134" s="120" t="s">
        <v>33</v>
      </c>
      <c r="D134" s="113">
        <v>30</v>
      </c>
    </row>
    <row r="135" spans="1:4" ht="18" customHeight="1">
      <c r="A135" s="7"/>
      <c r="B135" s="57"/>
      <c r="C135" s="120" t="s">
        <v>34</v>
      </c>
      <c r="D135" s="113"/>
    </row>
    <row r="136" spans="1:4" ht="18" customHeight="1">
      <c r="A136" s="7"/>
      <c r="B136" s="57"/>
      <c r="C136" s="121" t="s">
        <v>35</v>
      </c>
      <c r="D136" s="113"/>
    </row>
    <row r="137" spans="1:4" ht="18" customHeight="1">
      <c r="A137" s="7"/>
      <c r="B137" s="57"/>
      <c r="C137" s="121" t="s">
        <v>108</v>
      </c>
      <c r="D137" s="113"/>
    </row>
    <row r="138" spans="1:4" ht="18" customHeight="1">
      <c r="A138" s="7"/>
      <c r="B138" s="57"/>
      <c r="C138" s="121" t="s">
        <v>42</v>
      </c>
      <c r="D138" s="113"/>
    </row>
    <row r="139" spans="1:4" ht="18" customHeight="1">
      <c r="A139" s="7"/>
      <c r="B139" s="57"/>
      <c r="C139" s="113" t="s">
        <v>109</v>
      </c>
      <c r="D139" s="113"/>
    </row>
    <row r="140" spans="1:4" ht="18" customHeight="1">
      <c r="A140" s="7"/>
      <c r="B140" s="57"/>
      <c r="C140" s="120" t="s">
        <v>811</v>
      </c>
      <c r="D140" s="113"/>
    </row>
    <row r="141" spans="1:4" ht="18" customHeight="1">
      <c r="A141" s="7"/>
      <c r="B141" s="57"/>
      <c r="C141" s="120" t="s">
        <v>33</v>
      </c>
      <c r="D141" s="113"/>
    </row>
    <row r="142" spans="1:4" ht="18" customHeight="1">
      <c r="A142" s="7"/>
      <c r="B142" s="57"/>
      <c r="C142" s="121" t="s">
        <v>34</v>
      </c>
      <c r="D142" s="113"/>
    </row>
    <row r="143" spans="1:4" ht="18" customHeight="1">
      <c r="A143" s="7"/>
      <c r="B143" s="57"/>
      <c r="C143" s="121" t="s">
        <v>35</v>
      </c>
      <c r="D143" s="113"/>
    </row>
    <row r="144" spans="1:4" ht="18" customHeight="1">
      <c r="A144" s="7"/>
      <c r="B144" s="57"/>
      <c r="C144" s="121" t="s">
        <v>110</v>
      </c>
      <c r="D144" s="113"/>
    </row>
    <row r="145" spans="1:4" ht="18" customHeight="1">
      <c r="A145" s="7"/>
      <c r="B145" s="57"/>
      <c r="C145" s="113" t="s">
        <v>111</v>
      </c>
      <c r="D145" s="113"/>
    </row>
    <row r="146" spans="1:4" ht="18" customHeight="1">
      <c r="A146" s="7"/>
      <c r="B146" s="57"/>
      <c r="C146" s="120" t="s">
        <v>42</v>
      </c>
      <c r="D146" s="113"/>
    </row>
    <row r="147" spans="1:4" ht="18" customHeight="1">
      <c r="A147" s="7"/>
      <c r="B147" s="57"/>
      <c r="C147" s="120" t="s">
        <v>812</v>
      </c>
      <c r="D147" s="113"/>
    </row>
    <row r="148" spans="1:4" ht="18" customHeight="1">
      <c r="A148" s="7"/>
      <c r="B148" s="57"/>
      <c r="C148" s="121" t="s">
        <v>113</v>
      </c>
      <c r="D148" s="113">
        <f>SUM(D149:D153)</f>
        <v>0</v>
      </c>
    </row>
    <row r="149" spans="1:4" ht="18" customHeight="1">
      <c r="A149" s="7"/>
      <c r="B149" s="57"/>
      <c r="C149" s="121" t="s">
        <v>33</v>
      </c>
      <c r="D149" s="113"/>
    </row>
    <row r="150" spans="1:4" ht="18" customHeight="1">
      <c r="A150" s="7"/>
      <c r="B150" s="57"/>
      <c r="C150" s="121" t="s">
        <v>34</v>
      </c>
      <c r="D150" s="113"/>
    </row>
    <row r="151" spans="1:4" ht="18" customHeight="1">
      <c r="A151" s="7"/>
      <c r="B151" s="57"/>
      <c r="C151" s="120" t="s">
        <v>35</v>
      </c>
      <c r="D151" s="113"/>
    </row>
    <row r="152" spans="1:4" ht="18" customHeight="1">
      <c r="A152" s="7"/>
      <c r="B152" s="57"/>
      <c r="C152" s="122" t="s">
        <v>114</v>
      </c>
      <c r="D152" s="113"/>
    </row>
    <row r="153" spans="1:4" ht="18" customHeight="1">
      <c r="A153" s="7"/>
      <c r="B153" s="57"/>
      <c r="C153" s="120" t="s">
        <v>115</v>
      </c>
      <c r="D153" s="113"/>
    </row>
    <row r="154" spans="1:4" ht="18" customHeight="1">
      <c r="A154" s="7"/>
      <c r="B154" s="57"/>
      <c r="C154" s="121" t="s">
        <v>116</v>
      </c>
      <c r="D154" s="113"/>
    </row>
    <row r="155" spans="1:4" ht="18" customHeight="1">
      <c r="A155" s="7"/>
      <c r="B155" s="57"/>
      <c r="C155" s="121" t="s">
        <v>33</v>
      </c>
      <c r="D155" s="113"/>
    </row>
    <row r="156" spans="1:4" ht="18" customHeight="1">
      <c r="A156" s="7"/>
      <c r="B156" s="57"/>
      <c r="C156" s="121" t="s">
        <v>34</v>
      </c>
      <c r="D156" s="113"/>
    </row>
    <row r="157" spans="1:4" ht="18" customHeight="1">
      <c r="A157" s="7"/>
      <c r="B157" s="57"/>
      <c r="C157" s="113" t="s">
        <v>35</v>
      </c>
      <c r="D157" s="113"/>
    </row>
    <row r="158" spans="1:4" ht="18" customHeight="1">
      <c r="A158" s="7"/>
      <c r="B158" s="57"/>
      <c r="C158" s="120" t="s">
        <v>47</v>
      </c>
      <c r="D158" s="114"/>
    </row>
    <row r="159" spans="1:4" ht="18" customHeight="1">
      <c r="A159" s="7"/>
      <c r="B159" s="57"/>
      <c r="C159" s="120" t="s">
        <v>42</v>
      </c>
      <c r="D159" s="113"/>
    </row>
    <row r="160" spans="1:4" ht="18" customHeight="1">
      <c r="A160" s="7"/>
      <c r="B160" s="57"/>
      <c r="C160" s="120" t="s">
        <v>117</v>
      </c>
      <c r="D160" s="113"/>
    </row>
    <row r="161" spans="1:4" ht="18" customHeight="1">
      <c r="A161" s="7"/>
      <c r="B161" s="57"/>
      <c r="C161" s="121" t="s">
        <v>118</v>
      </c>
      <c r="D161" s="113">
        <f>SUM(D162:D167)</f>
        <v>96</v>
      </c>
    </row>
    <row r="162" spans="1:4" ht="18" customHeight="1">
      <c r="A162" s="7"/>
      <c r="B162" s="57"/>
      <c r="C162" s="121" t="s">
        <v>33</v>
      </c>
      <c r="D162" s="113">
        <v>96</v>
      </c>
    </row>
    <row r="163" spans="1:4" ht="18" customHeight="1">
      <c r="A163" s="7"/>
      <c r="B163" s="57"/>
      <c r="C163" s="121" t="s">
        <v>34</v>
      </c>
      <c r="D163" s="113"/>
    </row>
    <row r="164" spans="1:4" ht="18" customHeight="1">
      <c r="A164" s="7"/>
      <c r="B164" s="57"/>
      <c r="C164" s="120" t="s">
        <v>35</v>
      </c>
      <c r="D164" s="113"/>
    </row>
    <row r="165" spans="1:4" ht="18" customHeight="1">
      <c r="A165" s="7"/>
      <c r="B165" s="57"/>
      <c r="C165" s="120" t="s">
        <v>916</v>
      </c>
      <c r="D165" s="113"/>
    </row>
    <row r="166" spans="1:4" ht="18" customHeight="1">
      <c r="A166" s="7"/>
      <c r="B166" s="57"/>
      <c r="C166" s="121" t="s">
        <v>42</v>
      </c>
      <c r="D166" s="113"/>
    </row>
    <row r="167" spans="1:4" ht="18" customHeight="1">
      <c r="A167" s="7"/>
      <c r="B167" s="57"/>
      <c r="C167" s="121" t="s">
        <v>119</v>
      </c>
      <c r="D167" s="113"/>
    </row>
    <row r="168" spans="1:4" ht="18" customHeight="1">
      <c r="A168" s="7"/>
      <c r="B168" s="57"/>
      <c r="C168" s="121" t="s">
        <v>120</v>
      </c>
      <c r="D168" s="113">
        <f>SUM(D169:D174)</f>
        <v>1147</v>
      </c>
    </row>
    <row r="169" spans="1:4" ht="18" customHeight="1">
      <c r="A169" s="7"/>
      <c r="B169" s="57"/>
      <c r="C169" s="121" t="s">
        <v>33</v>
      </c>
      <c r="D169" s="113">
        <v>341</v>
      </c>
    </row>
    <row r="170" spans="1:4" ht="18" customHeight="1">
      <c r="A170" s="7"/>
      <c r="B170" s="57"/>
      <c r="C170" s="120" t="s">
        <v>34</v>
      </c>
      <c r="D170" s="133"/>
    </row>
    <row r="171" spans="1:4" ht="18" customHeight="1">
      <c r="A171" s="7"/>
      <c r="B171" s="57"/>
      <c r="C171" s="120" t="s">
        <v>35</v>
      </c>
      <c r="D171" s="113"/>
    </row>
    <row r="172" spans="1:4" ht="18" customHeight="1">
      <c r="A172" s="7"/>
      <c r="B172" s="57"/>
      <c r="C172" s="120" t="s">
        <v>121</v>
      </c>
      <c r="D172" s="113"/>
    </row>
    <row r="173" spans="1:4" ht="18" customHeight="1">
      <c r="A173" s="7"/>
      <c r="B173" s="57"/>
      <c r="C173" s="121" t="s">
        <v>42</v>
      </c>
      <c r="D173" s="113">
        <v>806</v>
      </c>
    </row>
    <row r="174" spans="1:4" ht="18" customHeight="1">
      <c r="A174" s="7"/>
      <c r="B174" s="57"/>
      <c r="C174" s="121" t="s">
        <v>122</v>
      </c>
      <c r="D174" s="113"/>
    </row>
    <row r="175" spans="1:4" ht="18" customHeight="1">
      <c r="A175" s="7"/>
      <c r="B175" s="57"/>
      <c r="C175" s="121" t="s">
        <v>123</v>
      </c>
      <c r="D175" s="113">
        <f>SUM(D176:E181)</f>
        <v>196</v>
      </c>
    </row>
    <row r="176" spans="1:4" ht="18" customHeight="1">
      <c r="A176" s="7"/>
      <c r="B176" s="57"/>
      <c r="C176" s="120" t="s">
        <v>33</v>
      </c>
      <c r="D176" s="113">
        <v>196</v>
      </c>
    </row>
    <row r="177" spans="1:4" ht="18" customHeight="1">
      <c r="A177" s="7"/>
      <c r="B177" s="57"/>
      <c r="C177" s="120" t="s">
        <v>34</v>
      </c>
      <c r="D177" s="113"/>
    </row>
    <row r="178" spans="1:4" ht="18" customHeight="1">
      <c r="A178" s="7"/>
      <c r="B178" s="57"/>
      <c r="C178" s="120" t="s">
        <v>35</v>
      </c>
      <c r="D178" s="113"/>
    </row>
    <row r="179" spans="1:4" ht="18" customHeight="1">
      <c r="A179" s="7"/>
      <c r="B179" s="57"/>
      <c r="C179" s="120" t="s">
        <v>813</v>
      </c>
      <c r="D179" s="113"/>
    </row>
    <row r="180" spans="1:4" ht="18" customHeight="1">
      <c r="A180" s="7"/>
      <c r="B180" s="57"/>
      <c r="C180" s="120" t="s">
        <v>42</v>
      </c>
      <c r="D180" s="113"/>
    </row>
    <row r="181" spans="1:4" ht="18" customHeight="1">
      <c r="A181" s="7"/>
      <c r="B181" s="57"/>
      <c r="C181" s="121" t="s">
        <v>124</v>
      </c>
      <c r="D181" s="113"/>
    </row>
    <row r="182" spans="1:4" ht="18" customHeight="1">
      <c r="A182" s="7"/>
      <c r="B182" s="57"/>
      <c r="C182" s="121" t="s">
        <v>125</v>
      </c>
      <c r="D182" s="113">
        <f>SUM(D183:D188)</f>
        <v>115</v>
      </c>
    </row>
    <row r="183" spans="1:4" ht="18" customHeight="1">
      <c r="A183" s="7"/>
      <c r="B183" s="57"/>
      <c r="C183" s="113" t="s">
        <v>33</v>
      </c>
      <c r="D183" s="113">
        <v>82</v>
      </c>
    </row>
    <row r="184" spans="1:4" ht="18" customHeight="1">
      <c r="A184" s="7"/>
      <c r="B184" s="57"/>
      <c r="C184" s="120" t="s">
        <v>34</v>
      </c>
      <c r="D184" s="113"/>
    </row>
    <row r="185" spans="1:4" ht="18" customHeight="1">
      <c r="A185" s="7"/>
      <c r="B185" s="57"/>
      <c r="C185" s="120" t="s">
        <v>35</v>
      </c>
      <c r="D185" s="113"/>
    </row>
    <row r="186" spans="1:4" ht="18" customHeight="1">
      <c r="A186" s="7"/>
      <c r="B186" s="57"/>
      <c r="C186" s="120" t="s">
        <v>917</v>
      </c>
      <c r="D186" s="113"/>
    </row>
    <row r="187" spans="1:4" ht="18" customHeight="1">
      <c r="A187" s="7"/>
      <c r="B187" s="57"/>
      <c r="C187" s="120" t="s">
        <v>42</v>
      </c>
      <c r="D187" s="113">
        <v>33</v>
      </c>
    </row>
    <row r="188" spans="1:4" ht="18" customHeight="1">
      <c r="A188" s="7"/>
      <c r="B188" s="57"/>
      <c r="C188" s="121" t="s">
        <v>126</v>
      </c>
      <c r="D188" s="113"/>
    </row>
    <row r="189" spans="1:4" ht="18" customHeight="1">
      <c r="A189" s="7"/>
      <c r="B189" s="57"/>
      <c r="C189" s="121" t="s">
        <v>127</v>
      </c>
      <c r="D189" s="113">
        <f>SUM(D190:D196)</f>
        <v>67</v>
      </c>
    </row>
    <row r="190" spans="1:4" ht="18" customHeight="1">
      <c r="A190" s="7"/>
      <c r="B190" s="57"/>
      <c r="C190" s="121" t="s">
        <v>33</v>
      </c>
      <c r="D190" s="113">
        <v>67</v>
      </c>
    </row>
    <row r="191" spans="1:4" ht="18" customHeight="1">
      <c r="A191" s="7"/>
      <c r="B191" s="57"/>
      <c r="C191" s="120" t="s">
        <v>34</v>
      </c>
      <c r="D191" s="113"/>
    </row>
    <row r="192" spans="1:4" ht="18" customHeight="1">
      <c r="A192" s="7"/>
      <c r="B192" s="57"/>
      <c r="C192" s="120" t="s">
        <v>35</v>
      </c>
      <c r="D192" s="113"/>
    </row>
    <row r="193" spans="1:4" ht="18" customHeight="1">
      <c r="A193" s="7"/>
      <c r="B193" s="57"/>
      <c r="C193" s="120" t="s">
        <v>814</v>
      </c>
      <c r="D193" s="113"/>
    </row>
    <row r="194" spans="1:4" ht="18" customHeight="1">
      <c r="A194" s="7"/>
      <c r="B194" s="57"/>
      <c r="C194" s="120" t="s">
        <v>112</v>
      </c>
      <c r="D194" s="113"/>
    </row>
    <row r="195" spans="1:4" ht="18" customHeight="1">
      <c r="A195" s="7"/>
      <c r="B195" s="57"/>
      <c r="C195" s="120" t="s">
        <v>42</v>
      </c>
      <c r="D195" s="114"/>
    </row>
    <row r="196" spans="1:4" ht="18" customHeight="1">
      <c r="A196" s="7"/>
      <c r="B196" s="57"/>
      <c r="C196" s="121" t="s">
        <v>128</v>
      </c>
      <c r="D196" s="114"/>
    </row>
    <row r="197" spans="1:4" ht="18" customHeight="1">
      <c r="A197" s="7"/>
      <c r="B197" s="57"/>
      <c r="C197" s="121" t="s">
        <v>129</v>
      </c>
      <c r="D197" s="114"/>
    </row>
    <row r="198" spans="1:4" ht="18" customHeight="1">
      <c r="A198" s="7"/>
      <c r="B198" s="57"/>
      <c r="C198" s="121" t="s">
        <v>33</v>
      </c>
      <c r="D198" s="113"/>
    </row>
    <row r="199" spans="1:4" ht="18" customHeight="1">
      <c r="A199" s="7"/>
      <c r="B199" s="57"/>
      <c r="C199" s="113" t="s">
        <v>34</v>
      </c>
      <c r="D199" s="113"/>
    </row>
    <row r="200" spans="1:4" ht="18" customHeight="1">
      <c r="A200" s="7"/>
      <c r="B200" s="57"/>
      <c r="C200" s="120" t="s">
        <v>35</v>
      </c>
      <c r="D200" s="115"/>
    </row>
    <row r="201" spans="1:4" ht="18" customHeight="1">
      <c r="A201" s="7"/>
      <c r="B201" s="57"/>
      <c r="C201" s="120" t="s">
        <v>42</v>
      </c>
      <c r="D201" s="115"/>
    </row>
    <row r="202" spans="1:4" ht="18" customHeight="1">
      <c r="A202" s="7"/>
      <c r="B202" s="57"/>
      <c r="C202" s="120" t="s">
        <v>130</v>
      </c>
      <c r="D202" s="115"/>
    </row>
    <row r="203" spans="1:4" ht="18" customHeight="1">
      <c r="A203" s="7"/>
      <c r="B203" s="57"/>
      <c r="C203" s="121" t="s">
        <v>131</v>
      </c>
      <c r="D203" s="115"/>
    </row>
    <row r="204" spans="1:4" ht="18" customHeight="1">
      <c r="A204" s="7"/>
      <c r="B204" s="57"/>
      <c r="C204" s="121" t="s">
        <v>33</v>
      </c>
      <c r="D204" s="116"/>
    </row>
    <row r="205" spans="1:4" ht="18" customHeight="1">
      <c r="A205" s="7"/>
      <c r="B205" s="57"/>
      <c r="C205" s="121" t="s">
        <v>34</v>
      </c>
      <c r="D205" s="116"/>
    </row>
    <row r="206" spans="1:4" ht="18" customHeight="1">
      <c r="A206" s="7"/>
      <c r="B206" s="57"/>
      <c r="C206" s="120" t="s">
        <v>35</v>
      </c>
      <c r="D206" s="116"/>
    </row>
    <row r="207" spans="1:4" ht="18" customHeight="1">
      <c r="A207" s="7"/>
      <c r="B207" s="57"/>
      <c r="C207" s="120" t="s">
        <v>42</v>
      </c>
      <c r="D207" s="116"/>
    </row>
    <row r="208" spans="1:4" ht="18" customHeight="1">
      <c r="A208" s="7"/>
      <c r="B208" s="57"/>
      <c r="C208" s="120" t="s">
        <v>132</v>
      </c>
      <c r="D208" s="116"/>
    </row>
    <row r="209" spans="1:4" ht="18" customHeight="1">
      <c r="A209" s="7"/>
      <c r="B209" s="57"/>
      <c r="C209" s="120" t="s">
        <v>815</v>
      </c>
      <c r="D209" s="116"/>
    </row>
    <row r="210" spans="1:4" ht="18" customHeight="1">
      <c r="A210" s="7"/>
      <c r="B210" s="57"/>
      <c r="C210" s="120" t="s">
        <v>33</v>
      </c>
      <c r="D210" s="116"/>
    </row>
    <row r="211" spans="1:4" ht="18" customHeight="1">
      <c r="A211" s="7"/>
      <c r="B211" s="57"/>
      <c r="C211" s="120" t="s">
        <v>34</v>
      </c>
      <c r="D211" s="116"/>
    </row>
    <row r="212" spans="1:4" ht="18" customHeight="1">
      <c r="A212" s="7"/>
      <c r="B212" s="57"/>
      <c r="C212" s="120" t="s">
        <v>35</v>
      </c>
      <c r="D212" s="115"/>
    </row>
    <row r="213" spans="1:4" ht="18" customHeight="1">
      <c r="A213" s="7"/>
      <c r="B213" s="57"/>
      <c r="C213" s="120" t="s">
        <v>918</v>
      </c>
      <c r="D213" s="115"/>
    </row>
    <row r="214" spans="1:4" ht="18" customHeight="1">
      <c r="A214" s="7"/>
      <c r="B214" s="57"/>
      <c r="C214" s="120" t="s">
        <v>42</v>
      </c>
      <c r="D214" s="115"/>
    </row>
    <row r="215" spans="1:4" ht="18" customHeight="1">
      <c r="A215" s="7"/>
      <c r="B215" s="57"/>
      <c r="C215" s="120" t="s">
        <v>816</v>
      </c>
      <c r="D215" s="115"/>
    </row>
    <row r="216" spans="1:4" ht="18" customHeight="1">
      <c r="A216" s="7"/>
      <c r="B216" s="57"/>
      <c r="C216" s="120" t="s">
        <v>817</v>
      </c>
      <c r="D216" s="115">
        <f>SUM(D217:D230)</f>
        <v>977</v>
      </c>
    </row>
    <row r="217" spans="1:4" ht="18" customHeight="1">
      <c r="A217" s="7"/>
      <c r="B217" s="57"/>
      <c r="C217" s="120" t="s">
        <v>33</v>
      </c>
      <c r="D217" s="113">
        <v>977</v>
      </c>
    </row>
    <row r="218" spans="1:4" ht="18" customHeight="1">
      <c r="A218" s="7"/>
      <c r="B218" s="57"/>
      <c r="C218" s="120" t="s">
        <v>34</v>
      </c>
      <c r="D218" s="113"/>
    </row>
    <row r="219" spans="1:4" ht="18" customHeight="1">
      <c r="A219" s="7"/>
      <c r="B219" s="57"/>
      <c r="C219" s="120" t="s">
        <v>35</v>
      </c>
      <c r="D219" s="113"/>
    </row>
    <row r="220" spans="1:4" ht="18" customHeight="1">
      <c r="A220" s="7"/>
      <c r="B220" s="57"/>
      <c r="C220" s="120" t="s">
        <v>919</v>
      </c>
      <c r="D220" s="113"/>
    </row>
    <row r="221" spans="1:4" ht="18" customHeight="1">
      <c r="A221" s="7"/>
      <c r="B221" s="57"/>
      <c r="C221" s="120" t="s">
        <v>920</v>
      </c>
      <c r="D221" s="113"/>
    </row>
    <row r="222" spans="1:4" ht="18" customHeight="1">
      <c r="A222" s="7"/>
      <c r="B222" s="57"/>
      <c r="C222" s="120" t="s">
        <v>75</v>
      </c>
      <c r="D222" s="113"/>
    </row>
    <row r="223" spans="1:4" ht="18" customHeight="1">
      <c r="A223" s="7"/>
      <c r="B223" s="57"/>
      <c r="C223" s="120" t="s">
        <v>921</v>
      </c>
      <c r="D223" s="113"/>
    </row>
    <row r="224" spans="1:4" ht="18" customHeight="1">
      <c r="A224" s="7"/>
      <c r="B224" s="57"/>
      <c r="C224" s="120" t="s">
        <v>427</v>
      </c>
      <c r="D224" s="113"/>
    </row>
    <row r="225" spans="1:4" ht="18" customHeight="1">
      <c r="A225" s="7"/>
      <c r="B225" s="57"/>
      <c r="C225" s="120" t="s">
        <v>429</v>
      </c>
      <c r="D225" s="113"/>
    </row>
    <row r="226" spans="1:4" ht="18" customHeight="1">
      <c r="A226" s="7"/>
      <c r="B226" s="57"/>
      <c r="C226" s="120" t="s">
        <v>428</v>
      </c>
      <c r="D226" s="113"/>
    </row>
    <row r="227" spans="1:4" ht="18" customHeight="1">
      <c r="A227" s="7"/>
      <c r="B227" s="57"/>
      <c r="C227" s="120" t="s">
        <v>922</v>
      </c>
      <c r="D227" s="113"/>
    </row>
    <row r="228" spans="1:4" ht="18" customHeight="1">
      <c r="A228" s="7"/>
      <c r="B228" s="57"/>
      <c r="C228" s="120" t="s">
        <v>923</v>
      </c>
      <c r="D228" s="113"/>
    </row>
    <row r="229" spans="1:4" ht="18" customHeight="1">
      <c r="A229" s="7"/>
      <c r="B229" s="57"/>
      <c r="C229" s="120" t="s">
        <v>42</v>
      </c>
      <c r="D229" s="113"/>
    </row>
    <row r="230" spans="1:4" ht="18" customHeight="1">
      <c r="A230" s="7"/>
      <c r="B230" s="57"/>
      <c r="C230" s="120" t="s">
        <v>818</v>
      </c>
      <c r="D230" s="113"/>
    </row>
    <row r="231" spans="1:4" ht="18" customHeight="1">
      <c r="A231" s="7"/>
      <c r="B231" s="57"/>
      <c r="C231" s="120" t="s">
        <v>133</v>
      </c>
      <c r="D231" s="113"/>
    </row>
    <row r="232" spans="1:4" ht="18" customHeight="1">
      <c r="A232" s="7"/>
      <c r="B232" s="57"/>
      <c r="C232" s="121" t="s">
        <v>134</v>
      </c>
      <c r="D232" s="113"/>
    </row>
    <row r="233" spans="1:4" ht="18" customHeight="1">
      <c r="A233" s="7"/>
      <c r="B233" s="57"/>
      <c r="C233" s="121" t="s">
        <v>135</v>
      </c>
      <c r="D233" s="113"/>
    </row>
    <row r="234" spans="1:4" ht="18" customHeight="1">
      <c r="A234" s="7"/>
      <c r="B234" s="57"/>
      <c r="C234" s="113" t="s">
        <v>136</v>
      </c>
      <c r="D234" s="113"/>
    </row>
    <row r="235" spans="1:4" ht="18" customHeight="1">
      <c r="A235" s="7"/>
      <c r="B235" s="57"/>
      <c r="C235" s="120" t="s">
        <v>137</v>
      </c>
      <c r="D235" s="113"/>
    </row>
    <row r="236" spans="1:4" ht="18" customHeight="1">
      <c r="A236" s="7"/>
      <c r="B236" s="57"/>
      <c r="C236" s="120" t="s">
        <v>138</v>
      </c>
      <c r="D236" s="113"/>
    </row>
    <row r="237" spans="1:4" ht="18" customHeight="1">
      <c r="A237" s="7"/>
      <c r="B237" s="57"/>
      <c r="C237" s="113" t="s">
        <v>139</v>
      </c>
      <c r="D237" s="113">
        <f>D238</f>
        <v>0</v>
      </c>
    </row>
    <row r="238" spans="1:4" ht="18" customHeight="1">
      <c r="A238" s="7"/>
      <c r="B238" s="57"/>
      <c r="C238" s="121" t="s">
        <v>140</v>
      </c>
      <c r="D238" s="113">
        <f>SUM(D239:D248)</f>
        <v>0</v>
      </c>
    </row>
    <row r="239" spans="1:4" ht="18" customHeight="1">
      <c r="A239" s="7"/>
      <c r="B239" s="57"/>
      <c r="C239" s="121" t="s">
        <v>141</v>
      </c>
      <c r="D239" s="113"/>
    </row>
    <row r="240" spans="1:4" ht="18" customHeight="1">
      <c r="A240" s="7"/>
      <c r="B240" s="57"/>
      <c r="C240" s="120" t="s">
        <v>142</v>
      </c>
      <c r="D240" s="113"/>
    </row>
    <row r="241" spans="1:4" ht="18" customHeight="1">
      <c r="A241" s="7"/>
      <c r="B241" s="57"/>
      <c r="C241" s="120" t="s">
        <v>143</v>
      </c>
      <c r="D241" s="113"/>
    </row>
    <row r="242" spans="1:4" ht="18" customHeight="1">
      <c r="A242" s="7"/>
      <c r="B242" s="57"/>
      <c r="C242" s="120" t="s">
        <v>144</v>
      </c>
      <c r="D242" s="113"/>
    </row>
    <row r="243" spans="1:4" ht="18" customHeight="1">
      <c r="A243" s="7"/>
      <c r="B243" s="57"/>
      <c r="C243" s="121" t="s">
        <v>145</v>
      </c>
      <c r="D243" s="113"/>
    </row>
    <row r="244" spans="1:4" ht="18" customHeight="1">
      <c r="A244" s="7"/>
      <c r="B244" s="57"/>
      <c r="C244" s="121" t="s">
        <v>146</v>
      </c>
      <c r="D244" s="113"/>
    </row>
    <row r="245" spans="1:4" ht="18" customHeight="1">
      <c r="A245" s="7"/>
      <c r="B245" s="57"/>
      <c r="C245" s="121" t="s">
        <v>147</v>
      </c>
      <c r="D245" s="113"/>
    </row>
    <row r="246" spans="1:4" ht="18" customHeight="1">
      <c r="A246" s="7"/>
      <c r="B246" s="57"/>
      <c r="C246" s="121" t="s">
        <v>148</v>
      </c>
      <c r="D246" s="113"/>
    </row>
    <row r="247" spans="1:4" ht="18" customHeight="1">
      <c r="A247" s="7"/>
      <c r="B247" s="57"/>
      <c r="C247" s="121" t="s">
        <v>149</v>
      </c>
      <c r="D247" s="113"/>
    </row>
    <row r="248" spans="1:4" ht="18" customHeight="1">
      <c r="A248" s="7"/>
      <c r="B248" s="57"/>
      <c r="C248" s="121" t="s">
        <v>150</v>
      </c>
      <c r="D248" s="113"/>
    </row>
    <row r="249" spans="1:4" ht="18" customHeight="1">
      <c r="A249" s="7"/>
      <c r="B249" s="57"/>
      <c r="C249" s="113" t="s">
        <v>151</v>
      </c>
      <c r="D249" s="113">
        <f>D253+D264+D271+D279+D288</f>
        <v>283</v>
      </c>
    </row>
    <row r="250" spans="1:4" ht="18" customHeight="1">
      <c r="A250" s="7"/>
      <c r="B250" s="57"/>
      <c r="C250" s="120" t="s">
        <v>841</v>
      </c>
      <c r="D250" s="113"/>
    </row>
    <row r="251" spans="1:4" ht="18" customHeight="1">
      <c r="A251" s="7"/>
      <c r="B251" s="57"/>
      <c r="C251" s="120" t="s">
        <v>819</v>
      </c>
      <c r="D251" s="113"/>
    </row>
    <row r="252" spans="1:4" ht="18" customHeight="1">
      <c r="A252" s="7"/>
      <c r="B252" s="57"/>
      <c r="C252" s="121" t="s">
        <v>820</v>
      </c>
      <c r="D252" s="113"/>
    </row>
    <row r="253" spans="1:4" ht="18" customHeight="1">
      <c r="A253" s="7"/>
      <c r="B253" s="57"/>
      <c r="C253" s="121" t="s">
        <v>152</v>
      </c>
      <c r="D253" s="113">
        <f>SUM(D254:D263)</f>
        <v>0</v>
      </c>
    </row>
    <row r="254" spans="1:4" ht="18" customHeight="1">
      <c r="A254" s="7"/>
      <c r="B254" s="57"/>
      <c r="C254" s="121" t="s">
        <v>33</v>
      </c>
      <c r="D254" s="113"/>
    </row>
    <row r="255" spans="1:4" ht="18" customHeight="1">
      <c r="A255" s="7"/>
      <c r="B255" s="57"/>
      <c r="C255" s="121" t="s">
        <v>34</v>
      </c>
      <c r="D255" s="113"/>
    </row>
    <row r="256" spans="1:4" ht="18" customHeight="1">
      <c r="A256" s="7"/>
      <c r="B256" s="57"/>
      <c r="C256" s="121" t="s">
        <v>35</v>
      </c>
      <c r="D256" s="113"/>
    </row>
    <row r="257" spans="1:4" ht="18" customHeight="1">
      <c r="A257" s="7"/>
      <c r="B257" s="57"/>
      <c r="C257" s="121" t="s">
        <v>75</v>
      </c>
      <c r="D257" s="113"/>
    </row>
    <row r="258" spans="1:4" ht="18" customHeight="1">
      <c r="A258" s="7"/>
      <c r="B258" s="57"/>
      <c r="C258" s="121" t="s">
        <v>821</v>
      </c>
      <c r="D258" s="113"/>
    </row>
    <row r="259" spans="1:4" ht="18" customHeight="1">
      <c r="A259" s="7"/>
      <c r="B259" s="57"/>
      <c r="C259" s="121" t="s">
        <v>822</v>
      </c>
      <c r="D259" s="113"/>
    </row>
    <row r="260" spans="1:4" ht="18" customHeight="1">
      <c r="A260" s="7"/>
      <c r="B260" s="57"/>
      <c r="C260" s="121" t="s">
        <v>924</v>
      </c>
      <c r="D260" s="113"/>
    </row>
    <row r="261" spans="1:4" ht="18" customHeight="1">
      <c r="A261" s="7"/>
      <c r="B261" s="57"/>
      <c r="C261" s="121" t="s">
        <v>925</v>
      </c>
      <c r="D261" s="113"/>
    </row>
    <row r="262" spans="1:4" ht="18" customHeight="1">
      <c r="A262" s="7"/>
      <c r="B262" s="57"/>
      <c r="C262" s="121" t="s">
        <v>42</v>
      </c>
      <c r="D262" s="113"/>
    </row>
    <row r="263" spans="1:4" ht="18" customHeight="1">
      <c r="A263" s="7"/>
      <c r="B263" s="57"/>
      <c r="C263" s="121" t="s">
        <v>153</v>
      </c>
      <c r="D263" s="113"/>
    </row>
    <row r="264" spans="1:4" ht="18" customHeight="1">
      <c r="A264" s="7"/>
      <c r="B264" s="57"/>
      <c r="C264" s="120" t="s">
        <v>154</v>
      </c>
      <c r="D264" s="113"/>
    </row>
    <row r="265" spans="1:4" ht="18" customHeight="1">
      <c r="A265" s="7"/>
      <c r="B265" s="57"/>
      <c r="C265" s="120" t="s">
        <v>33</v>
      </c>
      <c r="D265" s="113"/>
    </row>
    <row r="266" spans="1:4" ht="18" customHeight="1">
      <c r="A266" s="7"/>
      <c r="B266" s="57"/>
      <c r="C266" s="120" t="s">
        <v>34</v>
      </c>
      <c r="D266" s="113"/>
    </row>
    <row r="267" spans="1:4" ht="18" customHeight="1">
      <c r="A267" s="7"/>
      <c r="B267" s="57"/>
      <c r="C267" s="121" t="s">
        <v>35</v>
      </c>
      <c r="D267" s="113"/>
    </row>
    <row r="268" spans="1:4" ht="18" customHeight="1">
      <c r="A268" s="7"/>
      <c r="B268" s="57"/>
      <c r="C268" s="121" t="s">
        <v>155</v>
      </c>
      <c r="D268" s="113"/>
    </row>
    <row r="269" spans="1:4" ht="18" customHeight="1">
      <c r="A269" s="7"/>
      <c r="B269" s="57"/>
      <c r="C269" s="121" t="s">
        <v>42</v>
      </c>
      <c r="D269" s="113"/>
    </row>
    <row r="270" spans="1:4" ht="18" customHeight="1">
      <c r="A270" s="7"/>
      <c r="B270" s="57"/>
      <c r="C270" s="113" t="s">
        <v>156</v>
      </c>
      <c r="D270" s="113"/>
    </row>
    <row r="271" spans="1:4" ht="18" customHeight="1">
      <c r="A271" s="7"/>
      <c r="B271" s="57"/>
      <c r="C271" s="122" t="s">
        <v>157</v>
      </c>
      <c r="D271" s="113">
        <f>SUM(D272:D278)</f>
        <v>0</v>
      </c>
    </row>
    <row r="272" spans="1:4" ht="18" customHeight="1">
      <c r="A272" s="7"/>
      <c r="B272" s="57"/>
      <c r="C272" s="120" t="s">
        <v>33</v>
      </c>
      <c r="D272" s="113"/>
    </row>
    <row r="273" spans="1:4" ht="18" customHeight="1">
      <c r="A273" s="7"/>
      <c r="B273" s="57"/>
      <c r="C273" s="120" t="s">
        <v>34</v>
      </c>
      <c r="D273" s="113"/>
    </row>
    <row r="274" spans="1:4" ht="18" customHeight="1">
      <c r="A274" s="7"/>
      <c r="B274" s="57"/>
      <c r="C274" s="121" t="s">
        <v>35</v>
      </c>
      <c r="D274" s="113"/>
    </row>
    <row r="275" spans="1:4" ht="18" customHeight="1">
      <c r="A275" s="7"/>
      <c r="B275" s="57"/>
      <c r="C275" s="121" t="s">
        <v>158</v>
      </c>
      <c r="D275" s="113"/>
    </row>
    <row r="276" spans="1:4" ht="18" customHeight="1">
      <c r="A276" s="7"/>
      <c r="B276" s="57"/>
      <c r="C276" s="121" t="s">
        <v>823</v>
      </c>
      <c r="D276" s="113"/>
    </row>
    <row r="277" spans="1:4" ht="18" customHeight="1">
      <c r="A277" s="7"/>
      <c r="B277" s="57"/>
      <c r="C277" s="121" t="s">
        <v>42</v>
      </c>
      <c r="D277" s="113"/>
    </row>
    <row r="278" spans="1:4" ht="18" customHeight="1">
      <c r="A278" s="7"/>
      <c r="B278" s="57"/>
      <c r="C278" s="121" t="s">
        <v>159</v>
      </c>
      <c r="D278" s="113"/>
    </row>
    <row r="279" spans="1:4" ht="18" customHeight="1">
      <c r="A279" s="7"/>
      <c r="B279" s="57"/>
      <c r="C279" s="113" t="s">
        <v>160</v>
      </c>
      <c r="D279" s="113">
        <f>SUM(D280:D287)</f>
        <v>0</v>
      </c>
    </row>
    <row r="280" spans="1:4" ht="18" customHeight="1">
      <c r="A280" s="7"/>
      <c r="B280" s="57"/>
      <c r="C280" s="120" t="s">
        <v>33</v>
      </c>
      <c r="D280" s="113"/>
    </row>
    <row r="281" spans="1:4" ht="18" customHeight="1">
      <c r="A281" s="7"/>
      <c r="B281" s="57"/>
      <c r="C281" s="120" t="s">
        <v>34</v>
      </c>
      <c r="D281" s="113"/>
    </row>
    <row r="282" spans="1:4" ht="18" customHeight="1">
      <c r="A282" s="7"/>
      <c r="B282" s="57"/>
      <c r="C282" s="120" t="s">
        <v>35</v>
      </c>
      <c r="D282" s="113"/>
    </row>
    <row r="283" spans="1:4" ht="18" customHeight="1">
      <c r="A283" s="7"/>
      <c r="B283" s="57"/>
      <c r="C283" s="121" t="s">
        <v>161</v>
      </c>
      <c r="D283" s="113"/>
    </row>
    <row r="284" spans="1:4" ht="18" customHeight="1">
      <c r="A284" s="7"/>
      <c r="B284" s="57"/>
      <c r="C284" s="121" t="s">
        <v>162</v>
      </c>
      <c r="D284" s="113"/>
    </row>
    <row r="285" spans="1:4" ht="18" customHeight="1">
      <c r="A285" s="7"/>
      <c r="B285" s="57"/>
      <c r="C285" s="121" t="s">
        <v>163</v>
      </c>
      <c r="D285" s="113"/>
    </row>
    <row r="286" spans="1:4" ht="18" customHeight="1">
      <c r="A286" s="7"/>
      <c r="B286" s="57"/>
      <c r="C286" s="120" t="s">
        <v>42</v>
      </c>
      <c r="D286" s="113"/>
    </row>
    <row r="287" spans="1:4" ht="18" customHeight="1">
      <c r="A287" s="7"/>
      <c r="B287" s="57"/>
      <c r="C287" s="120" t="s">
        <v>164</v>
      </c>
      <c r="D287" s="113"/>
    </row>
    <row r="288" spans="1:4" ht="18" customHeight="1">
      <c r="A288" s="7"/>
      <c r="B288" s="57"/>
      <c r="C288" s="120" t="s">
        <v>165</v>
      </c>
      <c r="D288" s="113">
        <f>SUM(D289:D301)</f>
        <v>283</v>
      </c>
    </row>
    <row r="289" spans="1:4" ht="18" customHeight="1">
      <c r="A289" s="7"/>
      <c r="B289" s="57"/>
      <c r="C289" s="121" t="s">
        <v>33</v>
      </c>
      <c r="D289" s="113">
        <v>283</v>
      </c>
    </row>
    <row r="290" spans="1:4" ht="18" customHeight="1">
      <c r="A290" s="7"/>
      <c r="B290" s="57"/>
      <c r="C290" s="121" t="s">
        <v>34</v>
      </c>
      <c r="D290" s="113"/>
    </row>
    <row r="291" spans="1:4" ht="18" customHeight="1">
      <c r="A291" s="7"/>
      <c r="B291" s="57"/>
      <c r="C291" s="121" t="s">
        <v>35</v>
      </c>
      <c r="D291" s="113"/>
    </row>
    <row r="292" spans="1:4" ht="18" customHeight="1">
      <c r="A292" s="7"/>
      <c r="B292" s="57"/>
      <c r="C292" s="113" t="s">
        <v>166</v>
      </c>
      <c r="D292" s="113"/>
    </row>
    <row r="293" spans="1:4" ht="18" customHeight="1">
      <c r="A293" s="7"/>
      <c r="B293" s="57"/>
      <c r="C293" s="120" t="s">
        <v>167</v>
      </c>
      <c r="D293" s="113"/>
    </row>
    <row r="294" spans="1:4" ht="18" customHeight="1">
      <c r="A294" s="7"/>
      <c r="B294" s="57"/>
      <c r="C294" s="120" t="s">
        <v>1305</v>
      </c>
      <c r="D294" s="113"/>
    </row>
    <row r="295" spans="1:4" ht="18" customHeight="1">
      <c r="A295" s="7"/>
      <c r="B295" s="57"/>
      <c r="C295" s="122" t="s">
        <v>1306</v>
      </c>
      <c r="D295" s="113"/>
    </row>
    <row r="296" spans="1:4" ht="18" customHeight="1">
      <c r="A296" s="7"/>
      <c r="B296" s="57"/>
      <c r="C296" s="121" t="s">
        <v>824</v>
      </c>
      <c r="D296" s="113"/>
    </row>
    <row r="297" spans="1:4" ht="18" customHeight="1">
      <c r="A297" s="7"/>
      <c r="B297" s="57"/>
      <c r="C297" s="121" t="s">
        <v>168</v>
      </c>
      <c r="D297" s="113"/>
    </row>
    <row r="298" spans="1:4" ht="18" customHeight="1">
      <c r="A298" s="7"/>
      <c r="B298" s="57"/>
      <c r="C298" s="121" t="s">
        <v>53</v>
      </c>
      <c r="D298" s="113"/>
    </row>
    <row r="299" spans="1:4" ht="18" customHeight="1">
      <c r="A299" s="7"/>
      <c r="B299" s="57"/>
      <c r="C299" s="121" t="s">
        <v>75</v>
      </c>
      <c r="D299" s="113"/>
    </row>
    <row r="300" spans="1:4" ht="18" customHeight="1">
      <c r="A300" s="7"/>
      <c r="B300" s="57"/>
      <c r="C300" s="121" t="s">
        <v>42</v>
      </c>
      <c r="D300" s="113"/>
    </row>
    <row r="301" spans="1:4" ht="18" customHeight="1">
      <c r="A301" s="7"/>
      <c r="B301" s="57"/>
      <c r="C301" s="120" t="s">
        <v>169</v>
      </c>
      <c r="D301" s="113"/>
    </row>
    <row r="302" spans="1:4" ht="18" customHeight="1">
      <c r="A302" s="7"/>
      <c r="B302" s="57"/>
      <c r="C302" s="122" t="s">
        <v>170</v>
      </c>
      <c r="D302" s="113"/>
    </row>
    <row r="303" spans="1:4" ht="18" customHeight="1">
      <c r="A303" s="7"/>
      <c r="B303" s="57"/>
      <c r="C303" s="120" t="s">
        <v>33</v>
      </c>
      <c r="D303" s="113"/>
    </row>
    <row r="304" spans="1:4" ht="18" customHeight="1">
      <c r="A304" s="7"/>
      <c r="B304" s="57"/>
      <c r="C304" s="121" t="s">
        <v>34</v>
      </c>
      <c r="D304" s="113"/>
    </row>
    <row r="305" spans="1:4" ht="18" customHeight="1">
      <c r="A305" s="7"/>
      <c r="B305" s="57"/>
      <c r="C305" s="121" t="s">
        <v>35</v>
      </c>
      <c r="D305" s="113"/>
    </row>
    <row r="306" spans="1:4" ht="18" customHeight="1">
      <c r="A306" s="7"/>
      <c r="B306" s="57"/>
      <c r="C306" s="121" t="s">
        <v>171</v>
      </c>
      <c r="D306" s="113"/>
    </row>
    <row r="307" spans="1:4" ht="18" customHeight="1">
      <c r="A307" s="7"/>
      <c r="B307" s="57"/>
      <c r="C307" s="113" t="s">
        <v>172</v>
      </c>
      <c r="D307" s="113"/>
    </row>
    <row r="308" spans="1:4" ht="18" customHeight="1">
      <c r="A308" s="7"/>
      <c r="B308" s="57"/>
      <c r="C308" s="120" t="s">
        <v>173</v>
      </c>
      <c r="D308" s="113"/>
    </row>
    <row r="309" spans="1:4" ht="18" customHeight="1">
      <c r="A309" s="7"/>
      <c r="B309" s="57"/>
      <c r="C309" s="120" t="s">
        <v>75</v>
      </c>
      <c r="D309" s="113"/>
    </row>
    <row r="310" spans="1:4" ht="18" customHeight="1">
      <c r="A310" s="7"/>
      <c r="B310" s="57"/>
      <c r="C310" s="120" t="s">
        <v>42</v>
      </c>
      <c r="D310" s="113"/>
    </row>
    <row r="311" spans="1:4" ht="18" customHeight="1">
      <c r="A311" s="7"/>
      <c r="B311" s="57"/>
      <c r="C311" s="120" t="s">
        <v>174</v>
      </c>
      <c r="D311" s="113"/>
    </row>
    <row r="312" spans="1:4" ht="18" customHeight="1">
      <c r="A312" s="7"/>
      <c r="B312" s="57"/>
      <c r="C312" s="121" t="s">
        <v>175</v>
      </c>
      <c r="D312" s="113"/>
    </row>
    <row r="313" spans="1:4" ht="18" customHeight="1">
      <c r="A313" s="7"/>
      <c r="B313" s="57"/>
      <c r="C313" s="121" t="s">
        <v>33</v>
      </c>
      <c r="D313" s="113"/>
    </row>
    <row r="314" spans="1:4" ht="18" customHeight="1">
      <c r="A314" s="7"/>
      <c r="B314" s="57"/>
      <c r="C314" s="121" t="s">
        <v>34</v>
      </c>
      <c r="D314" s="113"/>
    </row>
    <row r="315" spans="1:4" ht="18" customHeight="1">
      <c r="A315" s="7"/>
      <c r="B315" s="57"/>
      <c r="C315" s="120" t="s">
        <v>35</v>
      </c>
      <c r="D315" s="113"/>
    </row>
    <row r="316" spans="1:4" ht="18" customHeight="1">
      <c r="A316" s="7"/>
      <c r="B316" s="57"/>
      <c r="C316" s="120" t="s">
        <v>176</v>
      </c>
      <c r="D316" s="113"/>
    </row>
    <row r="317" spans="1:4" ht="18" customHeight="1">
      <c r="A317" s="7"/>
      <c r="B317" s="57"/>
      <c r="C317" s="120" t="s">
        <v>177</v>
      </c>
      <c r="D317" s="113"/>
    </row>
    <row r="318" spans="1:4" ht="18" customHeight="1">
      <c r="A318" s="7"/>
      <c r="B318" s="57"/>
      <c r="C318" s="121" t="s">
        <v>178</v>
      </c>
      <c r="D318" s="113"/>
    </row>
    <row r="319" spans="1:4" ht="18" customHeight="1">
      <c r="A319" s="7"/>
      <c r="B319" s="57"/>
      <c r="C319" s="121" t="s">
        <v>75</v>
      </c>
      <c r="D319" s="113"/>
    </row>
    <row r="320" spans="1:4" ht="18" customHeight="1">
      <c r="A320" s="7"/>
      <c r="B320" s="57"/>
      <c r="C320" s="121" t="s">
        <v>42</v>
      </c>
      <c r="D320" s="113"/>
    </row>
    <row r="321" spans="1:4" ht="18" customHeight="1">
      <c r="A321" s="7"/>
      <c r="B321" s="57"/>
      <c r="C321" s="121" t="s">
        <v>179</v>
      </c>
      <c r="D321" s="113"/>
    </row>
    <row r="322" spans="1:4" ht="18" customHeight="1">
      <c r="A322" s="7"/>
      <c r="B322" s="57"/>
      <c r="C322" s="113" t="s">
        <v>180</v>
      </c>
      <c r="D322" s="113"/>
    </row>
    <row r="323" spans="1:4" ht="18" customHeight="1">
      <c r="A323" s="7"/>
      <c r="B323" s="57"/>
      <c r="C323" s="120" t="s">
        <v>33</v>
      </c>
      <c r="D323" s="113"/>
    </row>
    <row r="324" spans="1:4" ht="18" customHeight="1">
      <c r="A324" s="7"/>
      <c r="B324" s="57"/>
      <c r="C324" s="120" t="s">
        <v>34</v>
      </c>
      <c r="D324" s="113"/>
    </row>
    <row r="325" spans="1:4" ht="18" customHeight="1">
      <c r="A325" s="7"/>
      <c r="B325" s="57"/>
      <c r="C325" s="122" t="s">
        <v>35</v>
      </c>
      <c r="D325" s="113"/>
    </row>
    <row r="326" spans="1:4" ht="18" customHeight="1">
      <c r="A326" s="7"/>
      <c r="B326" s="57"/>
      <c r="C326" s="123" t="s">
        <v>181</v>
      </c>
      <c r="D326" s="113"/>
    </row>
    <row r="327" spans="1:4" ht="18" customHeight="1">
      <c r="A327" s="7"/>
      <c r="B327" s="57"/>
      <c r="C327" s="121" t="s">
        <v>182</v>
      </c>
      <c r="D327" s="113"/>
    </row>
    <row r="328" spans="1:4" ht="18" customHeight="1">
      <c r="A328" s="7"/>
      <c r="B328" s="57"/>
      <c r="C328" s="121" t="s">
        <v>42</v>
      </c>
      <c r="D328" s="113"/>
    </row>
    <row r="329" spans="1:4" ht="18" customHeight="1">
      <c r="A329" s="7"/>
      <c r="B329" s="57"/>
      <c r="C329" s="120" t="s">
        <v>183</v>
      </c>
      <c r="D329" s="113"/>
    </row>
    <row r="330" spans="1:4" ht="18" customHeight="1">
      <c r="A330" s="7"/>
      <c r="B330" s="57"/>
      <c r="C330" s="120" t="s">
        <v>184</v>
      </c>
      <c r="D330" s="113"/>
    </row>
    <row r="331" spans="1:4" ht="18" customHeight="1">
      <c r="A331" s="7"/>
      <c r="B331" s="57"/>
      <c r="C331" s="120" t="s">
        <v>33</v>
      </c>
      <c r="D331" s="113"/>
    </row>
    <row r="332" spans="1:4" ht="18" customHeight="1">
      <c r="A332" s="7"/>
      <c r="B332" s="57"/>
      <c r="C332" s="121" t="s">
        <v>34</v>
      </c>
      <c r="D332" s="113"/>
    </row>
    <row r="333" spans="1:4" ht="18" customHeight="1">
      <c r="A333" s="7"/>
      <c r="B333" s="57"/>
      <c r="C333" s="120" t="s">
        <v>75</v>
      </c>
      <c r="D333" s="113"/>
    </row>
    <row r="334" spans="1:4" ht="18" customHeight="1">
      <c r="A334" s="7"/>
      <c r="B334" s="57"/>
      <c r="C334" s="121" t="s">
        <v>825</v>
      </c>
      <c r="D334" s="113"/>
    </row>
    <row r="335" spans="1:4" ht="18" customHeight="1">
      <c r="A335" s="7"/>
      <c r="B335" s="57"/>
      <c r="C335" s="120" t="s">
        <v>185</v>
      </c>
      <c r="D335" s="113"/>
    </row>
    <row r="336" spans="1:4" ht="18" customHeight="1">
      <c r="A336" s="7"/>
      <c r="B336" s="57"/>
      <c r="C336" s="120" t="s">
        <v>186</v>
      </c>
      <c r="D336" s="113"/>
    </row>
    <row r="337" spans="1:4" ht="18" customHeight="1">
      <c r="A337" s="7"/>
      <c r="B337" s="57"/>
      <c r="C337" s="120" t="s">
        <v>1307</v>
      </c>
      <c r="D337" s="113"/>
    </row>
    <row r="338" spans="1:4" ht="18" customHeight="1">
      <c r="A338" s="7"/>
      <c r="B338" s="57"/>
      <c r="C338" s="120" t="s">
        <v>826</v>
      </c>
      <c r="D338" s="113"/>
    </row>
    <row r="339" spans="1:4" ht="18" customHeight="1">
      <c r="A339" s="7"/>
      <c r="B339" s="57"/>
      <c r="C339" s="113" t="s">
        <v>187</v>
      </c>
      <c r="D339" s="113">
        <f>D340+D345+D376+D382</f>
        <v>13884</v>
      </c>
    </row>
    <row r="340" spans="1:4" ht="18" customHeight="1">
      <c r="A340" s="7"/>
      <c r="B340" s="57"/>
      <c r="C340" s="121" t="s">
        <v>188</v>
      </c>
      <c r="D340" s="113">
        <f>SUM(D341:D344)</f>
        <v>125</v>
      </c>
    </row>
    <row r="341" spans="1:4" ht="18" customHeight="1">
      <c r="A341" s="7"/>
      <c r="B341" s="57"/>
      <c r="C341" s="120" t="s">
        <v>33</v>
      </c>
      <c r="D341" s="113">
        <v>125</v>
      </c>
    </row>
    <row r="342" spans="1:4" ht="18" customHeight="1">
      <c r="A342" s="7"/>
      <c r="B342" s="57"/>
      <c r="C342" s="120" t="s">
        <v>34</v>
      </c>
      <c r="D342" s="113"/>
    </row>
    <row r="343" spans="1:4" ht="18" customHeight="1">
      <c r="A343" s="7"/>
      <c r="B343" s="57"/>
      <c r="C343" s="120" t="s">
        <v>35</v>
      </c>
      <c r="D343" s="113"/>
    </row>
    <row r="344" spans="1:4" ht="18" customHeight="1">
      <c r="A344" s="7"/>
      <c r="B344" s="57"/>
      <c r="C344" s="123" t="s">
        <v>189</v>
      </c>
      <c r="D344" s="113"/>
    </row>
    <row r="345" spans="1:4" ht="18" customHeight="1">
      <c r="A345" s="7"/>
      <c r="B345" s="57"/>
      <c r="C345" s="120" t="s">
        <v>190</v>
      </c>
      <c r="D345" s="113">
        <f>SUM(D346:D351)</f>
        <v>13049</v>
      </c>
    </row>
    <row r="346" spans="1:4" ht="18" customHeight="1">
      <c r="A346" s="7"/>
      <c r="B346" s="57"/>
      <c r="C346" s="120" t="s">
        <v>191</v>
      </c>
      <c r="D346" s="113">
        <v>217</v>
      </c>
    </row>
    <row r="347" spans="1:4" ht="18" customHeight="1">
      <c r="A347" s="7"/>
      <c r="B347" s="57"/>
      <c r="C347" s="120" t="s">
        <v>192</v>
      </c>
      <c r="D347" s="113">
        <v>6354</v>
      </c>
    </row>
    <row r="348" spans="1:4" ht="18" customHeight="1">
      <c r="A348" s="7"/>
      <c r="B348" s="57"/>
      <c r="C348" s="121" t="s">
        <v>193</v>
      </c>
      <c r="D348" s="113">
        <v>6194</v>
      </c>
    </row>
    <row r="349" spans="1:4" ht="18" customHeight="1">
      <c r="A349" s="7"/>
      <c r="B349" s="57"/>
      <c r="C349" s="121" t="s">
        <v>194</v>
      </c>
      <c r="D349" s="113"/>
    </row>
    <row r="350" spans="1:4" ht="18" customHeight="1">
      <c r="A350" s="7"/>
      <c r="B350" s="57"/>
      <c r="C350" s="121" t="s">
        <v>195</v>
      </c>
      <c r="D350" s="113"/>
    </row>
    <row r="351" spans="1:4" ht="18" customHeight="1">
      <c r="A351" s="7"/>
      <c r="B351" s="57"/>
      <c r="C351" s="120" t="s">
        <v>196</v>
      </c>
      <c r="D351" s="113">
        <v>284</v>
      </c>
    </row>
    <row r="352" spans="1:4" ht="18" customHeight="1">
      <c r="A352" s="7"/>
      <c r="B352" s="57"/>
      <c r="C352" s="120" t="s">
        <v>197</v>
      </c>
      <c r="D352" s="113"/>
    </row>
    <row r="353" spans="1:4" ht="18" customHeight="1">
      <c r="A353" s="7"/>
      <c r="B353" s="57"/>
      <c r="C353" s="120" t="s">
        <v>198</v>
      </c>
      <c r="D353" s="113"/>
    </row>
    <row r="354" spans="1:4" ht="18" customHeight="1">
      <c r="A354" s="7"/>
      <c r="B354" s="57"/>
      <c r="C354" s="120" t="s">
        <v>926</v>
      </c>
      <c r="D354" s="113"/>
    </row>
    <row r="355" spans="1:4" ht="18" customHeight="1">
      <c r="A355" s="7"/>
      <c r="B355" s="57"/>
      <c r="C355" s="120" t="s">
        <v>199</v>
      </c>
      <c r="D355" s="113"/>
    </row>
    <row r="356" spans="1:4" ht="18" customHeight="1">
      <c r="A356" s="7"/>
      <c r="B356" s="57"/>
      <c r="C356" s="121" t="s">
        <v>200</v>
      </c>
      <c r="D356" s="113"/>
    </row>
    <row r="357" spans="1:4" ht="18" customHeight="1">
      <c r="A357" s="7"/>
      <c r="B357" s="57"/>
      <c r="C357" s="121" t="s">
        <v>201</v>
      </c>
      <c r="D357" s="113"/>
    </row>
    <row r="358" spans="1:4" ht="18" customHeight="1">
      <c r="A358" s="7"/>
      <c r="B358" s="57"/>
      <c r="C358" s="113" t="s">
        <v>202</v>
      </c>
      <c r="D358" s="113"/>
    </row>
    <row r="359" spans="1:4" ht="18" customHeight="1">
      <c r="A359" s="7"/>
      <c r="B359" s="57"/>
      <c r="C359" s="120" t="s">
        <v>203</v>
      </c>
      <c r="D359" s="113"/>
    </row>
    <row r="360" spans="1:4" ht="18" customHeight="1">
      <c r="A360" s="7"/>
      <c r="B360" s="57"/>
      <c r="C360" s="120" t="s">
        <v>204</v>
      </c>
      <c r="D360" s="113"/>
    </row>
    <row r="361" spans="1:4" ht="18" customHeight="1">
      <c r="A361" s="7"/>
      <c r="B361" s="57"/>
      <c r="C361" s="120" t="s">
        <v>205</v>
      </c>
      <c r="D361" s="113"/>
    </row>
    <row r="362" spans="1:4" ht="18" customHeight="1">
      <c r="A362" s="7"/>
      <c r="B362" s="57"/>
      <c r="C362" s="121" t="s">
        <v>206</v>
      </c>
      <c r="D362" s="113"/>
    </row>
    <row r="363" spans="1:4" ht="18" customHeight="1">
      <c r="A363" s="7"/>
      <c r="B363" s="57"/>
      <c r="C363" s="121" t="s">
        <v>207</v>
      </c>
      <c r="D363" s="113"/>
    </row>
    <row r="364" spans="1:4" ht="18" customHeight="1">
      <c r="A364" s="7"/>
      <c r="B364" s="57"/>
      <c r="C364" s="121" t="s">
        <v>208</v>
      </c>
      <c r="D364" s="113"/>
    </row>
    <row r="365" spans="1:4" ht="18" customHeight="1">
      <c r="A365" s="7"/>
      <c r="B365" s="57"/>
      <c r="C365" s="120" t="s">
        <v>209</v>
      </c>
      <c r="D365" s="113"/>
    </row>
    <row r="366" spans="1:4" ht="18" customHeight="1">
      <c r="A366" s="7"/>
      <c r="B366" s="57"/>
      <c r="C366" s="120" t="s">
        <v>210</v>
      </c>
      <c r="D366" s="113"/>
    </row>
    <row r="367" spans="1:4" ht="18" customHeight="1">
      <c r="A367" s="7"/>
      <c r="B367" s="57"/>
      <c r="C367" s="120" t="s">
        <v>211</v>
      </c>
      <c r="D367" s="113"/>
    </row>
    <row r="368" spans="1:4" ht="18" customHeight="1">
      <c r="A368" s="7"/>
      <c r="B368" s="57"/>
      <c r="C368" s="121" t="s">
        <v>212</v>
      </c>
      <c r="D368" s="113"/>
    </row>
    <row r="369" spans="1:4" ht="18" customHeight="1">
      <c r="A369" s="7"/>
      <c r="B369" s="57"/>
      <c r="C369" s="121" t="s">
        <v>213</v>
      </c>
      <c r="D369" s="113"/>
    </row>
    <row r="370" spans="1:4" ht="18" customHeight="1">
      <c r="A370" s="7"/>
      <c r="B370" s="57"/>
      <c r="C370" s="121" t="s">
        <v>214</v>
      </c>
      <c r="D370" s="113"/>
    </row>
    <row r="371" spans="1:4" ht="18" customHeight="1">
      <c r="A371" s="7"/>
      <c r="B371" s="57"/>
      <c r="C371" s="113" t="s">
        <v>215</v>
      </c>
      <c r="D371" s="113"/>
    </row>
    <row r="372" spans="1:4" ht="18" customHeight="1">
      <c r="A372" s="7"/>
      <c r="B372" s="57"/>
      <c r="C372" s="120" t="s">
        <v>216</v>
      </c>
      <c r="D372" s="113"/>
    </row>
    <row r="373" spans="1:4" ht="18" customHeight="1">
      <c r="A373" s="7"/>
      <c r="B373" s="57"/>
      <c r="C373" s="120" t="s">
        <v>217</v>
      </c>
      <c r="D373" s="113"/>
    </row>
    <row r="374" spans="1:4" ht="18" customHeight="1">
      <c r="A374" s="7"/>
      <c r="B374" s="57"/>
      <c r="C374" s="120" t="s">
        <v>218</v>
      </c>
      <c r="D374" s="113"/>
    </row>
    <row r="375" spans="1:4" ht="18" customHeight="1">
      <c r="A375" s="7"/>
      <c r="B375" s="57"/>
      <c r="C375" s="121" t="s">
        <v>219</v>
      </c>
      <c r="D375" s="113"/>
    </row>
    <row r="376" spans="1:4" ht="18" customHeight="1">
      <c r="A376" s="7"/>
      <c r="B376" s="57"/>
      <c r="C376" s="121" t="s">
        <v>220</v>
      </c>
      <c r="D376" s="113">
        <f>SUM(D377:D381)</f>
        <v>710</v>
      </c>
    </row>
    <row r="377" spans="1:4" ht="18" customHeight="1">
      <c r="A377" s="7"/>
      <c r="B377" s="57"/>
      <c r="C377" s="121" t="s">
        <v>221</v>
      </c>
      <c r="D377" s="113">
        <v>613</v>
      </c>
    </row>
    <row r="378" spans="1:4" ht="18" customHeight="1">
      <c r="A378" s="7"/>
      <c r="B378" s="57"/>
      <c r="C378" s="120" t="s">
        <v>222</v>
      </c>
      <c r="D378" s="113">
        <v>97</v>
      </c>
    </row>
    <row r="379" spans="1:4" ht="18" customHeight="1">
      <c r="A379" s="7"/>
      <c r="B379" s="57"/>
      <c r="C379" s="120" t="s">
        <v>223</v>
      </c>
      <c r="D379" s="113"/>
    </row>
    <row r="380" spans="1:4" ht="18" customHeight="1">
      <c r="A380" s="7"/>
      <c r="B380" s="57"/>
      <c r="C380" s="120" t="s">
        <v>224</v>
      </c>
      <c r="D380" s="113"/>
    </row>
    <row r="381" spans="1:4" ht="18" customHeight="1">
      <c r="A381" s="7"/>
      <c r="B381" s="57"/>
      <c r="C381" s="120" t="s">
        <v>225</v>
      </c>
      <c r="D381" s="113"/>
    </row>
    <row r="382" spans="1:4" ht="18" customHeight="1">
      <c r="A382" s="7"/>
      <c r="B382" s="57"/>
      <c r="C382" s="120" t="s">
        <v>226</v>
      </c>
      <c r="D382" s="113">
        <f>SUM(D383:D388)</f>
        <v>0</v>
      </c>
    </row>
    <row r="383" spans="1:4" ht="18" customHeight="1">
      <c r="A383" s="7"/>
      <c r="B383" s="57"/>
      <c r="C383" s="121" t="s">
        <v>227</v>
      </c>
      <c r="D383" s="113"/>
    </row>
    <row r="384" spans="1:4" ht="18" customHeight="1">
      <c r="A384" s="7"/>
      <c r="B384" s="57"/>
      <c r="C384" s="121" t="s">
        <v>228</v>
      </c>
      <c r="D384" s="113"/>
    </row>
    <row r="385" spans="1:4" ht="18" customHeight="1">
      <c r="A385" s="7"/>
      <c r="B385" s="57"/>
      <c r="C385" s="121" t="s">
        <v>229</v>
      </c>
      <c r="D385" s="113"/>
    </row>
    <row r="386" spans="1:4" ht="18" customHeight="1">
      <c r="A386" s="7"/>
      <c r="B386" s="57"/>
      <c r="C386" s="113" t="s">
        <v>230</v>
      </c>
      <c r="D386" s="113"/>
    </row>
    <row r="387" spans="1:4" ht="18" customHeight="1">
      <c r="A387" s="7"/>
      <c r="B387" s="57"/>
      <c r="C387" s="120" t="s">
        <v>231</v>
      </c>
      <c r="D387" s="113"/>
    </row>
    <row r="388" spans="1:4" ht="18" customHeight="1">
      <c r="A388" s="7"/>
      <c r="B388" s="57"/>
      <c r="C388" s="120" t="s">
        <v>232</v>
      </c>
      <c r="D388" s="113"/>
    </row>
    <row r="389" spans="1:4" ht="18" customHeight="1">
      <c r="A389" s="7"/>
      <c r="B389" s="57"/>
      <c r="C389" s="120" t="s">
        <v>233</v>
      </c>
      <c r="D389" s="113"/>
    </row>
    <row r="390" spans="1:4" ht="18" customHeight="1">
      <c r="A390" s="7"/>
      <c r="B390" s="57"/>
      <c r="C390" s="113" t="s">
        <v>234</v>
      </c>
      <c r="D390" s="113">
        <f>D391</f>
        <v>39</v>
      </c>
    </row>
    <row r="391" spans="1:4" ht="18" customHeight="1">
      <c r="A391" s="7"/>
      <c r="B391" s="57"/>
      <c r="C391" s="121" t="s">
        <v>235</v>
      </c>
      <c r="D391" s="113">
        <f>SUM(D392:D395)</f>
        <v>39</v>
      </c>
    </row>
    <row r="392" spans="1:4" ht="18" customHeight="1">
      <c r="A392" s="7"/>
      <c r="B392" s="57"/>
      <c r="C392" s="120" t="s">
        <v>33</v>
      </c>
      <c r="D392" s="113">
        <v>39</v>
      </c>
    </row>
    <row r="393" spans="1:4" ht="18" customHeight="1">
      <c r="A393" s="7"/>
      <c r="B393" s="57"/>
      <c r="C393" s="120" t="s">
        <v>34</v>
      </c>
      <c r="D393" s="113"/>
    </row>
    <row r="394" spans="1:4" ht="18" customHeight="1">
      <c r="A394" s="7"/>
      <c r="B394" s="57"/>
      <c r="C394" s="120" t="s">
        <v>35</v>
      </c>
      <c r="D394" s="113"/>
    </row>
    <row r="395" spans="1:4" ht="18" customHeight="1">
      <c r="A395" s="7"/>
      <c r="B395" s="57"/>
      <c r="C395" s="121" t="s">
        <v>236</v>
      </c>
      <c r="D395" s="113"/>
    </row>
    <row r="396" spans="1:4" ht="18" customHeight="1">
      <c r="A396" s="7"/>
      <c r="B396" s="57"/>
      <c r="C396" s="120" t="s">
        <v>237</v>
      </c>
      <c r="D396" s="113"/>
    </row>
    <row r="397" spans="1:4" ht="18" customHeight="1">
      <c r="A397" s="7"/>
      <c r="B397" s="57"/>
      <c r="C397" s="120" t="s">
        <v>238</v>
      </c>
      <c r="D397" s="113"/>
    </row>
    <row r="398" spans="1:4" ht="18" customHeight="1">
      <c r="A398" s="7"/>
      <c r="B398" s="57"/>
      <c r="C398" s="113" t="s">
        <v>239</v>
      </c>
      <c r="D398" s="113"/>
    </row>
    <row r="399" spans="1:4" ht="18" customHeight="1">
      <c r="A399" s="7"/>
      <c r="B399" s="57"/>
      <c r="C399" s="120" t="s">
        <v>1308</v>
      </c>
      <c r="D399" s="113"/>
    </row>
    <row r="400" spans="1:4" ht="18" customHeight="1">
      <c r="A400" s="7"/>
      <c r="B400" s="57"/>
      <c r="C400" s="120" t="s">
        <v>240</v>
      </c>
      <c r="D400" s="113"/>
    </row>
    <row r="401" spans="1:4" ht="18" customHeight="1">
      <c r="A401" s="7"/>
      <c r="B401" s="57"/>
      <c r="C401" s="120" t="s">
        <v>241</v>
      </c>
      <c r="D401" s="113"/>
    </row>
    <row r="402" spans="1:4" ht="18" customHeight="1">
      <c r="A402" s="7"/>
      <c r="B402" s="57"/>
      <c r="C402" s="121" t="s">
        <v>242</v>
      </c>
      <c r="D402" s="113"/>
    </row>
    <row r="403" spans="1:4" ht="18" customHeight="1">
      <c r="A403" s="7"/>
      <c r="B403" s="57"/>
      <c r="C403" s="121" t="s">
        <v>1309</v>
      </c>
      <c r="D403" s="113"/>
    </row>
    <row r="404" spans="1:4" ht="18" customHeight="1">
      <c r="A404" s="7"/>
      <c r="B404" s="57"/>
      <c r="C404" s="121" t="s">
        <v>243</v>
      </c>
      <c r="D404" s="113"/>
    </row>
    <row r="405" spans="1:4" ht="18" customHeight="1">
      <c r="A405" s="7"/>
      <c r="B405" s="57"/>
      <c r="C405" s="121" t="s">
        <v>244</v>
      </c>
      <c r="D405" s="113"/>
    </row>
    <row r="406" spans="1:4" ht="18" customHeight="1">
      <c r="A406" s="7"/>
      <c r="B406" s="57"/>
      <c r="C406" s="120" t="s">
        <v>238</v>
      </c>
      <c r="D406" s="113"/>
    </row>
    <row r="407" spans="1:4" ht="18" customHeight="1">
      <c r="A407" s="7"/>
      <c r="B407" s="57"/>
      <c r="C407" s="120" t="s">
        <v>245</v>
      </c>
      <c r="D407" s="113"/>
    </row>
    <row r="408" spans="1:4" ht="18" customHeight="1">
      <c r="A408" s="7"/>
      <c r="B408" s="57"/>
      <c r="C408" s="120" t="s">
        <v>246</v>
      </c>
      <c r="D408" s="113"/>
    </row>
    <row r="409" spans="1:4" ht="18" customHeight="1">
      <c r="A409" s="7"/>
      <c r="B409" s="57"/>
      <c r="C409" s="121" t="s">
        <v>247</v>
      </c>
      <c r="D409" s="113"/>
    </row>
    <row r="410" spans="1:4" ht="18" customHeight="1">
      <c r="A410" s="7"/>
      <c r="B410" s="57"/>
      <c r="C410" s="121" t="s">
        <v>248</v>
      </c>
      <c r="D410" s="113"/>
    </row>
    <row r="411" spans="1:4" ht="18" customHeight="1">
      <c r="A411" s="7"/>
      <c r="B411" s="57"/>
      <c r="C411" s="121" t="s">
        <v>249</v>
      </c>
      <c r="D411" s="113"/>
    </row>
    <row r="412" spans="1:4" ht="18" customHeight="1">
      <c r="A412" s="7"/>
      <c r="B412" s="57"/>
      <c r="C412" s="113" t="s">
        <v>238</v>
      </c>
      <c r="D412" s="113"/>
    </row>
    <row r="413" spans="1:4" ht="18" customHeight="1">
      <c r="A413" s="7"/>
      <c r="B413" s="57"/>
      <c r="C413" s="120" t="s">
        <v>250</v>
      </c>
      <c r="D413" s="113"/>
    </row>
    <row r="414" spans="1:4" ht="18" customHeight="1">
      <c r="A414" s="7"/>
      <c r="B414" s="57"/>
      <c r="C414" s="121" t="s">
        <v>251</v>
      </c>
      <c r="D414" s="113"/>
    </row>
    <row r="415" spans="1:4" ht="18" customHeight="1">
      <c r="A415" s="7"/>
      <c r="B415" s="57"/>
      <c r="C415" s="121" t="s">
        <v>252</v>
      </c>
      <c r="D415" s="113"/>
    </row>
    <row r="416" spans="1:4" ht="18" customHeight="1">
      <c r="A416" s="7"/>
      <c r="B416" s="57"/>
      <c r="C416" s="121" t="s">
        <v>238</v>
      </c>
      <c r="D416" s="113"/>
    </row>
    <row r="417" spans="1:4" ht="18" customHeight="1">
      <c r="A417" s="7"/>
      <c r="B417" s="57"/>
      <c r="C417" s="120" t="s">
        <v>253</v>
      </c>
      <c r="D417" s="113"/>
    </row>
    <row r="418" spans="1:4" ht="18" customHeight="1">
      <c r="A418" s="7"/>
      <c r="B418" s="57"/>
      <c r="C418" s="120" t="s">
        <v>254</v>
      </c>
      <c r="D418" s="113"/>
    </row>
    <row r="419" spans="1:4" ht="18" customHeight="1">
      <c r="A419" s="7"/>
      <c r="B419" s="57"/>
      <c r="C419" s="120" t="s">
        <v>255</v>
      </c>
      <c r="D419" s="113"/>
    </row>
    <row r="420" spans="1:4" ht="18" customHeight="1">
      <c r="A420" s="7"/>
      <c r="B420" s="57"/>
      <c r="C420" s="121" t="s">
        <v>256</v>
      </c>
      <c r="D420" s="113"/>
    </row>
    <row r="421" spans="1:4" ht="18" customHeight="1">
      <c r="A421" s="7"/>
      <c r="B421" s="57"/>
      <c r="C421" s="121" t="s">
        <v>257</v>
      </c>
      <c r="D421" s="113"/>
    </row>
    <row r="422" spans="1:4" ht="18" customHeight="1">
      <c r="A422" s="7"/>
      <c r="B422" s="57"/>
      <c r="C422" s="121" t="s">
        <v>258</v>
      </c>
      <c r="D422" s="113"/>
    </row>
    <row r="423" spans="1:4" ht="18" customHeight="1">
      <c r="A423" s="7"/>
      <c r="B423" s="57"/>
      <c r="C423" s="121" t="s">
        <v>259</v>
      </c>
      <c r="D423" s="113"/>
    </row>
    <row r="424" spans="1:4" ht="18" customHeight="1">
      <c r="A424" s="7"/>
      <c r="B424" s="57"/>
      <c r="C424" s="121" t="s">
        <v>260</v>
      </c>
      <c r="D424" s="113"/>
    </row>
    <row r="425" spans="1:4" ht="18" customHeight="1">
      <c r="A425" s="7"/>
      <c r="B425" s="57"/>
      <c r="C425" s="120" t="s">
        <v>261</v>
      </c>
      <c r="D425" s="113"/>
    </row>
    <row r="426" spans="1:4" ht="18" customHeight="1">
      <c r="A426" s="7"/>
      <c r="B426" s="57"/>
      <c r="C426" s="120" t="s">
        <v>238</v>
      </c>
      <c r="D426" s="113"/>
    </row>
    <row r="427" spans="1:4" ht="18" customHeight="1">
      <c r="A427" s="7"/>
      <c r="B427" s="57"/>
      <c r="C427" s="121" t="s">
        <v>262</v>
      </c>
      <c r="D427" s="113"/>
    </row>
    <row r="428" spans="1:4" ht="18" customHeight="1">
      <c r="A428" s="7"/>
      <c r="B428" s="57"/>
      <c r="C428" s="121" t="s">
        <v>263</v>
      </c>
      <c r="D428" s="113"/>
    </row>
    <row r="429" spans="1:4" ht="18" customHeight="1">
      <c r="A429" s="7"/>
      <c r="B429" s="57"/>
      <c r="C429" s="121" t="s">
        <v>264</v>
      </c>
      <c r="D429" s="113"/>
    </row>
    <row r="430" spans="1:4" ht="18" customHeight="1">
      <c r="A430" s="7"/>
      <c r="B430" s="57"/>
      <c r="C430" s="120" t="s">
        <v>265</v>
      </c>
      <c r="D430" s="113"/>
    </row>
    <row r="431" spans="1:4" ht="18" customHeight="1">
      <c r="A431" s="7"/>
      <c r="B431" s="57"/>
      <c r="C431" s="120" t="s">
        <v>266</v>
      </c>
      <c r="D431" s="113"/>
    </row>
    <row r="432" spans="1:4" ht="18" customHeight="1">
      <c r="A432" s="7"/>
      <c r="B432" s="57"/>
      <c r="C432" s="120" t="s">
        <v>267</v>
      </c>
      <c r="D432" s="113"/>
    </row>
    <row r="433" spans="1:4" ht="18" customHeight="1">
      <c r="A433" s="7"/>
      <c r="B433" s="57"/>
      <c r="C433" s="121" t="s">
        <v>268</v>
      </c>
      <c r="D433" s="113"/>
    </row>
    <row r="434" spans="1:4" ht="18" customHeight="1">
      <c r="A434" s="7"/>
      <c r="B434" s="57"/>
      <c r="C434" s="121" t="s">
        <v>269</v>
      </c>
      <c r="D434" s="113"/>
    </row>
    <row r="435" spans="1:4" ht="18" customHeight="1">
      <c r="A435" s="7"/>
      <c r="B435" s="57"/>
      <c r="C435" s="121" t="s">
        <v>270</v>
      </c>
      <c r="D435" s="113"/>
    </row>
    <row r="436" spans="1:4" ht="18" customHeight="1">
      <c r="A436" s="7"/>
      <c r="B436" s="57"/>
      <c r="C436" s="113" t="s">
        <v>271</v>
      </c>
      <c r="D436" s="113"/>
    </row>
    <row r="437" spans="1:4" ht="18" customHeight="1">
      <c r="A437" s="7"/>
      <c r="B437" s="57"/>
      <c r="C437" s="121" t="s">
        <v>272</v>
      </c>
      <c r="D437" s="113"/>
    </row>
    <row r="438" spans="1:4" ht="18" customHeight="1">
      <c r="A438" s="7"/>
      <c r="B438" s="57"/>
      <c r="C438" s="121" t="s">
        <v>273</v>
      </c>
      <c r="D438" s="113"/>
    </row>
    <row r="439" spans="1:4" ht="18" customHeight="1">
      <c r="A439" s="7"/>
      <c r="B439" s="57"/>
      <c r="C439" s="121" t="s">
        <v>927</v>
      </c>
      <c r="D439" s="113"/>
    </row>
    <row r="440" spans="1:4" ht="18" customHeight="1">
      <c r="A440" s="7"/>
      <c r="B440" s="57"/>
      <c r="C440" s="120" t="s">
        <v>274</v>
      </c>
      <c r="D440" s="113"/>
    </row>
    <row r="441" spans="1:4" ht="18" customHeight="1">
      <c r="A441" s="7"/>
      <c r="B441" s="57"/>
      <c r="C441" s="120" t="s">
        <v>275</v>
      </c>
      <c r="D441" s="113"/>
    </row>
    <row r="442" spans="1:4" ht="18" customHeight="1">
      <c r="A442" s="7"/>
      <c r="B442" s="57"/>
      <c r="C442" s="121" t="s">
        <v>276</v>
      </c>
      <c r="D442" s="113"/>
    </row>
    <row r="443" spans="1:4" ht="18" customHeight="1">
      <c r="A443" s="7"/>
      <c r="B443" s="57"/>
      <c r="C443" s="121" t="s">
        <v>277</v>
      </c>
      <c r="D443" s="113"/>
    </row>
    <row r="444" spans="1:4" ht="18" customHeight="1">
      <c r="A444" s="7"/>
      <c r="B444" s="57"/>
      <c r="C444" s="121" t="s">
        <v>278</v>
      </c>
      <c r="D444" s="113"/>
    </row>
    <row r="445" spans="1:4" ht="18" customHeight="1">
      <c r="A445" s="7"/>
      <c r="B445" s="57"/>
      <c r="C445" s="113" t="s">
        <v>842</v>
      </c>
      <c r="D445" s="113">
        <f>D446+D498</f>
        <v>60</v>
      </c>
    </row>
    <row r="446" spans="1:4" ht="18" customHeight="1">
      <c r="A446" s="7"/>
      <c r="B446" s="57"/>
      <c r="C446" s="113" t="s">
        <v>843</v>
      </c>
      <c r="D446" s="113">
        <f>SUM(D447:D461)</f>
        <v>60</v>
      </c>
    </row>
    <row r="447" spans="1:4" ht="18" customHeight="1">
      <c r="A447" s="7"/>
      <c r="B447" s="57"/>
      <c r="C447" s="113" t="s">
        <v>33</v>
      </c>
      <c r="D447" s="113">
        <v>60</v>
      </c>
    </row>
    <row r="448" spans="1:4" ht="18" customHeight="1">
      <c r="A448" s="7"/>
      <c r="B448" s="57"/>
      <c r="C448" s="113" t="s">
        <v>34</v>
      </c>
      <c r="D448" s="113"/>
    </row>
    <row r="449" spans="1:4" ht="18" customHeight="1">
      <c r="A449" s="7"/>
      <c r="B449" s="57"/>
      <c r="C449" s="113" t="s">
        <v>35</v>
      </c>
      <c r="D449" s="113"/>
    </row>
    <row r="450" spans="1:4" ht="18" customHeight="1">
      <c r="A450" s="7"/>
      <c r="B450" s="57"/>
      <c r="C450" s="113" t="s">
        <v>279</v>
      </c>
      <c r="D450" s="113"/>
    </row>
    <row r="451" spans="1:4" ht="18" customHeight="1">
      <c r="A451" s="7"/>
      <c r="B451" s="57"/>
      <c r="C451" s="113" t="s">
        <v>280</v>
      </c>
      <c r="D451" s="113"/>
    </row>
    <row r="452" spans="1:4" ht="18" customHeight="1">
      <c r="A452" s="7"/>
      <c r="B452" s="57"/>
      <c r="C452" s="113" t="s">
        <v>281</v>
      </c>
      <c r="D452" s="113"/>
    </row>
    <row r="453" spans="1:4" ht="18" customHeight="1">
      <c r="A453" s="7"/>
      <c r="B453" s="57"/>
      <c r="C453" s="113" t="s">
        <v>282</v>
      </c>
      <c r="D453" s="113"/>
    </row>
    <row r="454" spans="1:4" ht="18" customHeight="1">
      <c r="A454" s="7"/>
      <c r="B454" s="57"/>
      <c r="C454" s="113" t="s">
        <v>283</v>
      </c>
      <c r="D454" s="113"/>
    </row>
    <row r="455" spans="1:4" ht="18" customHeight="1">
      <c r="A455" s="7"/>
      <c r="B455" s="57"/>
      <c r="C455" s="113" t="s">
        <v>284</v>
      </c>
      <c r="D455" s="113"/>
    </row>
    <row r="456" spans="1:4" ht="18" customHeight="1">
      <c r="A456" s="7"/>
      <c r="B456" s="57"/>
      <c r="C456" s="113" t="s">
        <v>844</v>
      </c>
      <c r="D456" s="113"/>
    </row>
    <row r="457" spans="1:4" ht="18" customHeight="1">
      <c r="A457" s="7"/>
      <c r="B457" s="57"/>
      <c r="C457" s="113" t="s">
        <v>285</v>
      </c>
      <c r="D457" s="113"/>
    </row>
    <row r="458" spans="1:4" ht="18" customHeight="1">
      <c r="A458" s="7"/>
      <c r="B458" s="57"/>
      <c r="C458" s="113" t="s">
        <v>845</v>
      </c>
      <c r="D458" s="113"/>
    </row>
    <row r="459" spans="1:4" ht="18" customHeight="1">
      <c r="A459" s="7"/>
      <c r="B459" s="57"/>
      <c r="C459" s="113" t="s">
        <v>827</v>
      </c>
      <c r="D459" s="113"/>
    </row>
    <row r="460" spans="1:4" ht="18" customHeight="1">
      <c r="A460" s="7"/>
      <c r="B460" s="57"/>
      <c r="C460" s="113" t="s">
        <v>928</v>
      </c>
      <c r="D460" s="113"/>
    </row>
    <row r="461" spans="1:4" ht="18" customHeight="1">
      <c r="A461" s="7"/>
      <c r="B461" s="57"/>
      <c r="C461" s="113" t="s">
        <v>846</v>
      </c>
      <c r="D461" s="113"/>
    </row>
    <row r="462" spans="1:4" ht="18" customHeight="1">
      <c r="A462" s="7"/>
      <c r="B462" s="57"/>
      <c r="C462" s="113" t="s">
        <v>286</v>
      </c>
      <c r="D462" s="113"/>
    </row>
    <row r="463" spans="1:4" ht="18" customHeight="1">
      <c r="A463" s="7"/>
      <c r="B463" s="57"/>
      <c r="C463" s="113" t="s">
        <v>33</v>
      </c>
      <c r="D463" s="113"/>
    </row>
    <row r="464" spans="1:4" ht="18" customHeight="1">
      <c r="A464" s="7"/>
      <c r="B464" s="57"/>
      <c r="C464" s="113" t="s">
        <v>34</v>
      </c>
      <c r="D464" s="113"/>
    </row>
    <row r="465" spans="1:4" ht="18" customHeight="1">
      <c r="A465" s="7"/>
      <c r="B465" s="57"/>
      <c r="C465" s="113" t="s">
        <v>35</v>
      </c>
      <c r="D465" s="113"/>
    </row>
    <row r="466" spans="1:4" ht="18" customHeight="1">
      <c r="A466" s="7"/>
      <c r="B466" s="57"/>
      <c r="C466" s="113" t="s">
        <v>287</v>
      </c>
      <c r="D466" s="113"/>
    </row>
    <row r="467" spans="1:4" ht="18" customHeight="1">
      <c r="A467" s="7"/>
      <c r="B467" s="57"/>
      <c r="C467" s="113" t="s">
        <v>288</v>
      </c>
      <c r="D467" s="113"/>
    </row>
    <row r="468" spans="1:4" ht="18" customHeight="1">
      <c r="A468" s="7"/>
      <c r="B468" s="57"/>
      <c r="C468" s="113" t="s">
        <v>289</v>
      </c>
      <c r="D468" s="113"/>
    </row>
    <row r="469" spans="1:4" ht="18" customHeight="1">
      <c r="A469" s="7"/>
      <c r="B469" s="57"/>
      <c r="C469" s="113" t="s">
        <v>290</v>
      </c>
      <c r="D469" s="113"/>
    </row>
    <row r="470" spans="1:4" ht="18" customHeight="1">
      <c r="A470" s="7"/>
      <c r="B470" s="57"/>
      <c r="C470" s="113" t="s">
        <v>291</v>
      </c>
      <c r="D470" s="113"/>
    </row>
    <row r="471" spans="1:4" ht="18" customHeight="1">
      <c r="A471" s="7"/>
      <c r="B471" s="57"/>
      <c r="C471" s="113" t="s">
        <v>33</v>
      </c>
      <c r="D471" s="113"/>
    </row>
    <row r="472" spans="1:4" ht="18" customHeight="1">
      <c r="A472" s="7"/>
      <c r="B472" s="57"/>
      <c r="C472" s="113" t="s">
        <v>34</v>
      </c>
      <c r="D472" s="113"/>
    </row>
    <row r="473" spans="1:4" ht="18" customHeight="1">
      <c r="A473" s="7"/>
      <c r="B473" s="57"/>
      <c r="C473" s="113" t="s">
        <v>35</v>
      </c>
      <c r="D473" s="113"/>
    </row>
    <row r="474" spans="1:4" ht="18" customHeight="1">
      <c r="A474" s="7"/>
      <c r="B474" s="57"/>
      <c r="C474" s="113" t="s">
        <v>292</v>
      </c>
      <c r="D474" s="113"/>
    </row>
    <row r="475" spans="1:4" ht="18" customHeight="1">
      <c r="A475" s="7"/>
      <c r="B475" s="57"/>
      <c r="C475" s="113" t="s">
        <v>293</v>
      </c>
      <c r="D475" s="113"/>
    </row>
    <row r="476" spans="1:4" ht="18" customHeight="1">
      <c r="A476" s="7"/>
      <c r="B476" s="57"/>
      <c r="C476" s="113" t="s">
        <v>294</v>
      </c>
      <c r="D476" s="113"/>
    </row>
    <row r="477" spans="1:4" ht="18" customHeight="1">
      <c r="A477" s="7"/>
      <c r="B477" s="57"/>
      <c r="C477" s="113" t="s">
        <v>295</v>
      </c>
      <c r="D477" s="113"/>
    </row>
    <row r="478" spans="1:4" ht="18" customHeight="1">
      <c r="A478" s="7"/>
      <c r="B478" s="57"/>
      <c r="C478" s="113" t="s">
        <v>296</v>
      </c>
      <c r="D478" s="113"/>
    </row>
    <row r="479" spans="1:4" ht="18" customHeight="1">
      <c r="A479" s="7"/>
      <c r="B479" s="57"/>
      <c r="C479" s="113" t="s">
        <v>297</v>
      </c>
      <c r="D479" s="113"/>
    </row>
    <row r="480" spans="1:4" ht="18" customHeight="1">
      <c r="A480" s="7"/>
      <c r="B480" s="57"/>
      <c r="C480" s="113" t="s">
        <v>298</v>
      </c>
      <c r="D480" s="113"/>
    </row>
    <row r="481" spans="1:4" ht="18" customHeight="1">
      <c r="A481" s="7"/>
      <c r="B481" s="57"/>
      <c r="C481" s="113" t="s">
        <v>847</v>
      </c>
      <c r="D481" s="113"/>
    </row>
    <row r="482" spans="1:4" ht="18" customHeight="1">
      <c r="A482" s="7"/>
      <c r="B482" s="57"/>
      <c r="C482" s="113" t="s">
        <v>33</v>
      </c>
      <c r="D482" s="113"/>
    </row>
    <row r="483" spans="1:4" ht="18" customHeight="1">
      <c r="A483" s="7"/>
      <c r="B483" s="57"/>
      <c r="C483" s="113" t="s">
        <v>34</v>
      </c>
      <c r="D483" s="113"/>
    </row>
    <row r="484" spans="1:4" ht="18" customHeight="1">
      <c r="A484" s="7"/>
      <c r="B484" s="57"/>
      <c r="C484" s="113" t="s">
        <v>35</v>
      </c>
      <c r="D484" s="113"/>
    </row>
    <row r="485" spans="1:4" ht="18" customHeight="1">
      <c r="A485" s="7"/>
      <c r="B485" s="57"/>
      <c r="C485" s="113" t="s">
        <v>300</v>
      </c>
      <c r="D485" s="113"/>
    </row>
    <row r="486" spans="1:4" ht="18" customHeight="1">
      <c r="A486" s="7"/>
      <c r="B486" s="57"/>
      <c r="C486" s="113" t="s">
        <v>301</v>
      </c>
      <c r="D486" s="113"/>
    </row>
    <row r="487" spans="1:4" ht="18" customHeight="1">
      <c r="A487" s="7"/>
      <c r="B487" s="57"/>
      <c r="C487" s="113" t="s">
        <v>302</v>
      </c>
      <c r="D487" s="113"/>
    </row>
    <row r="488" spans="1:4" ht="18" customHeight="1">
      <c r="A488" s="7"/>
      <c r="B488" s="57"/>
      <c r="C488" s="113" t="s">
        <v>299</v>
      </c>
      <c r="D488" s="113"/>
    </row>
    <row r="489" spans="1:4" ht="18" customHeight="1">
      <c r="A489" s="7"/>
      <c r="B489" s="57"/>
      <c r="C489" s="113" t="s">
        <v>828</v>
      </c>
      <c r="D489" s="113"/>
    </row>
    <row r="490" spans="1:4" ht="18" customHeight="1">
      <c r="A490" s="7"/>
      <c r="B490" s="57"/>
      <c r="C490" s="113" t="s">
        <v>829</v>
      </c>
      <c r="D490" s="113"/>
    </row>
    <row r="491" spans="1:4" ht="18" customHeight="1">
      <c r="A491" s="7"/>
      <c r="B491" s="57"/>
      <c r="C491" s="113" t="s">
        <v>33</v>
      </c>
      <c r="D491" s="113"/>
    </row>
    <row r="492" spans="1:4" ht="18" customHeight="1">
      <c r="A492" s="7"/>
      <c r="B492" s="57"/>
      <c r="C492" s="113" t="s">
        <v>34</v>
      </c>
      <c r="D492" s="113"/>
    </row>
    <row r="493" spans="1:4" ht="18" customHeight="1">
      <c r="A493" s="7"/>
      <c r="B493" s="57"/>
      <c r="C493" s="113" t="s">
        <v>35</v>
      </c>
      <c r="D493" s="113"/>
    </row>
    <row r="494" spans="1:4" ht="18" customHeight="1">
      <c r="A494" s="7"/>
      <c r="B494" s="57"/>
      <c r="C494" s="113" t="s">
        <v>929</v>
      </c>
      <c r="D494" s="113"/>
    </row>
    <row r="495" spans="1:4" ht="18" customHeight="1">
      <c r="A495" s="7"/>
      <c r="B495" s="57"/>
      <c r="C495" s="113" t="s">
        <v>1310</v>
      </c>
      <c r="D495" s="113"/>
    </row>
    <row r="496" spans="1:4" ht="18" customHeight="1">
      <c r="A496" s="7"/>
      <c r="B496" s="57"/>
      <c r="C496" s="113" t="s">
        <v>1311</v>
      </c>
      <c r="D496" s="113"/>
    </row>
    <row r="497" spans="1:4" ht="18" customHeight="1">
      <c r="A497" s="7"/>
      <c r="B497" s="57"/>
      <c r="C497" s="113" t="s">
        <v>830</v>
      </c>
      <c r="D497" s="113"/>
    </row>
    <row r="498" spans="1:4" ht="18" customHeight="1">
      <c r="A498" s="7"/>
      <c r="B498" s="57"/>
      <c r="C498" s="113" t="s">
        <v>930</v>
      </c>
      <c r="D498" s="113"/>
    </row>
    <row r="499" spans="1:4" ht="18" customHeight="1">
      <c r="A499" s="7"/>
      <c r="B499" s="57"/>
      <c r="C499" s="113" t="s">
        <v>303</v>
      </c>
      <c r="D499" s="113"/>
    </row>
    <row r="500" spans="1:4" ht="18" customHeight="1">
      <c r="A500" s="7"/>
      <c r="B500" s="57"/>
      <c r="C500" s="113" t="s">
        <v>304</v>
      </c>
      <c r="D500" s="113"/>
    </row>
    <row r="501" spans="1:4" ht="18" customHeight="1">
      <c r="A501" s="7"/>
      <c r="B501" s="57"/>
      <c r="C501" s="113" t="s">
        <v>931</v>
      </c>
      <c r="D501" s="113"/>
    </row>
    <row r="502" spans="1:4" ht="18" customHeight="1">
      <c r="A502" s="7"/>
      <c r="B502" s="57"/>
      <c r="C502" s="113" t="s">
        <v>305</v>
      </c>
      <c r="D502" s="113">
        <f>D503+D522+D530+D540+D544+D554+D562+D569+D577+D586+D591+D594+D597+D600+D603+D606+D610+D615+D623</f>
        <v>10135</v>
      </c>
    </row>
    <row r="503" spans="1:4" ht="18" customHeight="1">
      <c r="A503" s="7"/>
      <c r="B503" s="57"/>
      <c r="C503" s="113" t="s">
        <v>306</v>
      </c>
      <c r="D503" s="113">
        <f>SUM(D504:D521)</f>
        <v>137</v>
      </c>
    </row>
    <row r="504" spans="1:4" ht="18" customHeight="1">
      <c r="A504" s="7"/>
      <c r="B504" s="57"/>
      <c r="C504" s="113" t="s">
        <v>33</v>
      </c>
      <c r="D504" s="113">
        <v>137</v>
      </c>
    </row>
    <row r="505" spans="1:4" ht="18" customHeight="1">
      <c r="A505" s="7"/>
      <c r="B505" s="57"/>
      <c r="C505" s="113" t="s">
        <v>34</v>
      </c>
      <c r="D505" s="113"/>
    </row>
    <row r="506" spans="1:4" ht="18" customHeight="1">
      <c r="A506" s="7"/>
      <c r="B506" s="57"/>
      <c r="C506" s="113" t="s">
        <v>35</v>
      </c>
      <c r="D506" s="113"/>
    </row>
    <row r="507" spans="1:4" ht="18" customHeight="1">
      <c r="A507" s="7"/>
      <c r="B507" s="57"/>
      <c r="C507" s="113" t="s">
        <v>307</v>
      </c>
      <c r="D507" s="113"/>
    </row>
    <row r="508" spans="1:4" ht="18" customHeight="1">
      <c r="A508" s="7"/>
      <c r="B508" s="57"/>
      <c r="C508" s="113" t="s">
        <v>308</v>
      </c>
      <c r="D508" s="113"/>
    </row>
    <row r="509" spans="1:4" ht="18" customHeight="1">
      <c r="A509" s="7"/>
      <c r="B509" s="57"/>
      <c r="C509" s="113" t="s">
        <v>309</v>
      </c>
      <c r="D509" s="113"/>
    </row>
    <row r="510" spans="1:4" ht="18" customHeight="1">
      <c r="A510" s="7"/>
      <c r="B510" s="57"/>
      <c r="C510" s="113" t="s">
        <v>310</v>
      </c>
      <c r="D510" s="113"/>
    </row>
    <row r="511" spans="1:4" ht="18" customHeight="1">
      <c r="A511" s="7"/>
      <c r="B511" s="57"/>
      <c r="C511" s="113" t="s">
        <v>75</v>
      </c>
      <c r="D511" s="113"/>
    </row>
    <row r="512" spans="1:4" ht="18" customHeight="1">
      <c r="A512" s="7"/>
      <c r="B512" s="57"/>
      <c r="C512" s="113" t="s">
        <v>311</v>
      </c>
      <c r="D512" s="113"/>
    </row>
    <row r="513" spans="1:4" ht="18" customHeight="1">
      <c r="A513" s="7"/>
      <c r="B513" s="57"/>
      <c r="C513" s="113" t="s">
        <v>312</v>
      </c>
      <c r="D513" s="113"/>
    </row>
    <row r="514" spans="1:4" ht="18" customHeight="1">
      <c r="A514" s="7"/>
      <c r="B514" s="57"/>
      <c r="C514" s="113" t="s">
        <v>313</v>
      </c>
      <c r="D514" s="113"/>
    </row>
    <row r="515" spans="1:4" ht="18" customHeight="1">
      <c r="A515" s="7"/>
      <c r="B515" s="57"/>
      <c r="C515" s="113" t="s">
        <v>314</v>
      </c>
      <c r="D515" s="113"/>
    </row>
    <row r="516" spans="1:4" ht="18" customHeight="1">
      <c r="A516" s="7"/>
      <c r="B516" s="57"/>
      <c r="C516" s="113" t="s">
        <v>87</v>
      </c>
      <c r="D516" s="113"/>
    </row>
    <row r="517" spans="1:4" ht="18" customHeight="1">
      <c r="A517" s="7"/>
      <c r="B517" s="57"/>
      <c r="C517" s="113" t="s">
        <v>88</v>
      </c>
      <c r="D517" s="113"/>
    </row>
    <row r="518" spans="1:4" ht="18" customHeight="1">
      <c r="A518" s="7"/>
      <c r="B518" s="57"/>
      <c r="C518" s="113" t="s">
        <v>90</v>
      </c>
      <c r="D518" s="113"/>
    </row>
    <row r="519" spans="1:4" ht="18" customHeight="1">
      <c r="A519" s="7"/>
      <c r="B519" s="57"/>
      <c r="C519" s="113" t="s">
        <v>91</v>
      </c>
      <c r="D519" s="113"/>
    </row>
    <row r="520" spans="1:4" ht="18" customHeight="1">
      <c r="A520" s="7"/>
      <c r="B520" s="57"/>
      <c r="C520" s="113" t="s">
        <v>42</v>
      </c>
      <c r="D520" s="113"/>
    </row>
    <row r="521" spans="1:4" ht="18" customHeight="1">
      <c r="A521" s="7"/>
      <c r="B521" s="57"/>
      <c r="C521" s="113" t="s">
        <v>315</v>
      </c>
      <c r="D521" s="113"/>
    </row>
    <row r="522" spans="1:4" ht="18" customHeight="1">
      <c r="A522" s="7"/>
      <c r="B522" s="57"/>
      <c r="C522" s="113" t="s">
        <v>316</v>
      </c>
      <c r="D522" s="113">
        <f>SUM(D523:D529)</f>
        <v>69</v>
      </c>
    </row>
    <row r="523" spans="1:4" ht="18" customHeight="1">
      <c r="A523" s="7"/>
      <c r="B523" s="57"/>
      <c r="C523" s="113" t="s">
        <v>33</v>
      </c>
      <c r="D523" s="113">
        <v>69</v>
      </c>
    </row>
    <row r="524" spans="1:4" ht="18" customHeight="1">
      <c r="A524" s="7"/>
      <c r="B524" s="57"/>
      <c r="C524" s="113" t="s">
        <v>34</v>
      </c>
      <c r="D524" s="113"/>
    </row>
    <row r="525" spans="1:4" ht="18" customHeight="1">
      <c r="A525" s="7"/>
      <c r="B525" s="57"/>
      <c r="C525" s="113" t="s">
        <v>35</v>
      </c>
      <c r="D525" s="113"/>
    </row>
    <row r="526" spans="1:4" ht="18" customHeight="1">
      <c r="A526" s="7"/>
      <c r="B526" s="57"/>
      <c r="C526" s="113" t="s">
        <v>932</v>
      </c>
      <c r="D526" s="113"/>
    </row>
    <row r="527" spans="1:4" ht="18" customHeight="1">
      <c r="A527" s="7"/>
      <c r="B527" s="57"/>
      <c r="C527" s="113" t="s">
        <v>318</v>
      </c>
      <c r="D527" s="113"/>
    </row>
    <row r="528" spans="1:4" ht="18" customHeight="1">
      <c r="A528" s="7"/>
      <c r="B528" s="57"/>
      <c r="C528" s="113" t="s">
        <v>933</v>
      </c>
      <c r="D528" s="113"/>
    </row>
    <row r="529" spans="1:4" ht="18" customHeight="1">
      <c r="A529" s="7"/>
      <c r="B529" s="57"/>
      <c r="C529" s="113" t="s">
        <v>320</v>
      </c>
      <c r="D529" s="113"/>
    </row>
    <row r="530" spans="1:4" ht="18" customHeight="1">
      <c r="A530" s="7"/>
      <c r="B530" s="57"/>
      <c r="C530" s="113" t="s">
        <v>321</v>
      </c>
      <c r="D530" s="113">
        <f>SUM(D531:D539)</f>
        <v>5949</v>
      </c>
    </row>
    <row r="531" spans="1:4" ht="18" customHeight="1">
      <c r="A531" s="7"/>
      <c r="B531" s="57"/>
      <c r="C531" s="113" t="s">
        <v>322</v>
      </c>
      <c r="D531" s="113"/>
    </row>
    <row r="532" spans="1:4" ht="18" customHeight="1">
      <c r="A532" s="7"/>
      <c r="B532" s="57"/>
      <c r="C532" s="113" t="s">
        <v>1312</v>
      </c>
      <c r="D532" s="113"/>
    </row>
    <row r="533" spans="1:4" ht="18" customHeight="1">
      <c r="A533" s="7"/>
      <c r="B533" s="57"/>
      <c r="C533" s="113" t="s">
        <v>934</v>
      </c>
      <c r="D533" s="113">
        <v>324</v>
      </c>
    </row>
    <row r="534" spans="1:4" ht="18" customHeight="1">
      <c r="A534" s="7"/>
      <c r="B534" s="57"/>
      <c r="C534" s="113" t="s">
        <v>323</v>
      </c>
      <c r="D534" s="113">
        <v>837</v>
      </c>
    </row>
    <row r="535" spans="1:4" ht="18" customHeight="1">
      <c r="A535" s="7"/>
      <c r="B535" s="57"/>
      <c r="C535" s="113" t="s">
        <v>324</v>
      </c>
      <c r="D535" s="113"/>
    </row>
    <row r="536" spans="1:4" ht="18" customHeight="1">
      <c r="A536" s="7"/>
      <c r="B536" s="57"/>
      <c r="C536" s="113" t="s">
        <v>325</v>
      </c>
      <c r="D536" s="113">
        <v>3685</v>
      </c>
    </row>
    <row r="537" spans="1:4" ht="18" customHeight="1">
      <c r="A537" s="7"/>
      <c r="B537" s="57"/>
      <c r="C537" s="113" t="s">
        <v>326</v>
      </c>
      <c r="D537" s="113">
        <v>1103</v>
      </c>
    </row>
    <row r="538" spans="1:4" ht="18" customHeight="1">
      <c r="A538" s="7"/>
      <c r="B538" s="57"/>
      <c r="C538" s="113" t="s">
        <v>327</v>
      </c>
      <c r="D538" s="113"/>
    </row>
    <row r="539" spans="1:4" ht="18" customHeight="1">
      <c r="A539" s="7"/>
      <c r="B539" s="57"/>
      <c r="C539" s="113" t="s">
        <v>935</v>
      </c>
      <c r="D539" s="113"/>
    </row>
    <row r="540" spans="1:4" ht="18" customHeight="1">
      <c r="A540" s="7"/>
      <c r="B540" s="57"/>
      <c r="C540" s="113" t="s">
        <v>328</v>
      </c>
      <c r="D540" s="113"/>
    </row>
    <row r="541" spans="1:4" ht="18" customHeight="1">
      <c r="A541" s="7"/>
      <c r="B541" s="57"/>
      <c r="C541" s="113" t="s">
        <v>329</v>
      </c>
      <c r="D541" s="113"/>
    </row>
    <row r="542" spans="1:4" ht="18" customHeight="1">
      <c r="A542" s="7"/>
      <c r="B542" s="57"/>
      <c r="C542" s="113" t="s">
        <v>330</v>
      </c>
      <c r="D542" s="113"/>
    </row>
    <row r="543" spans="1:4" ht="18" customHeight="1">
      <c r="A543" s="7"/>
      <c r="B543" s="57"/>
      <c r="C543" s="113" t="s">
        <v>331</v>
      </c>
      <c r="D543" s="113"/>
    </row>
    <row r="544" spans="1:4" ht="18" customHeight="1">
      <c r="A544" s="7"/>
      <c r="B544" s="57"/>
      <c r="C544" s="113" t="s">
        <v>332</v>
      </c>
      <c r="D544" s="113">
        <f>SUM(D545:D553)</f>
        <v>0</v>
      </c>
    </row>
    <row r="545" spans="1:4" ht="18" customHeight="1">
      <c r="A545" s="7"/>
      <c r="B545" s="57"/>
      <c r="C545" s="113" t="s">
        <v>333</v>
      </c>
      <c r="D545" s="113"/>
    </row>
    <row r="546" spans="1:4" ht="18" customHeight="1">
      <c r="A546" s="7"/>
      <c r="B546" s="57"/>
      <c r="C546" s="113" t="s">
        <v>334</v>
      </c>
      <c r="D546" s="113"/>
    </row>
    <row r="547" spans="1:4" ht="18" customHeight="1">
      <c r="A547" s="7"/>
      <c r="B547" s="57"/>
      <c r="C547" s="113" t="s">
        <v>335</v>
      </c>
      <c r="D547" s="113"/>
    </row>
    <row r="548" spans="1:4" ht="18" customHeight="1">
      <c r="A548" s="7"/>
      <c r="B548" s="57"/>
      <c r="C548" s="113" t="s">
        <v>336</v>
      </c>
      <c r="D548" s="113"/>
    </row>
    <row r="549" spans="1:4" ht="18" customHeight="1">
      <c r="A549" s="7"/>
      <c r="B549" s="57"/>
      <c r="C549" s="113" t="s">
        <v>337</v>
      </c>
      <c r="D549" s="113"/>
    </row>
    <row r="550" spans="1:4" ht="18" customHeight="1">
      <c r="A550" s="7"/>
      <c r="B550" s="57"/>
      <c r="C550" s="113" t="s">
        <v>338</v>
      </c>
      <c r="D550" s="113"/>
    </row>
    <row r="551" spans="1:4" ht="18" customHeight="1">
      <c r="A551" s="7"/>
      <c r="B551" s="57"/>
      <c r="C551" s="113" t="s">
        <v>339</v>
      </c>
      <c r="D551" s="113"/>
    </row>
    <row r="552" spans="1:4" ht="18" customHeight="1">
      <c r="A552" s="7"/>
      <c r="B552" s="57"/>
      <c r="C552" s="113" t="s">
        <v>1313</v>
      </c>
      <c r="D552" s="113"/>
    </row>
    <row r="553" spans="1:4" ht="18" customHeight="1">
      <c r="A553" s="7"/>
      <c r="B553" s="57"/>
      <c r="C553" s="113" t="s">
        <v>340</v>
      </c>
      <c r="D553" s="113"/>
    </row>
    <row r="554" spans="1:4" ht="18" customHeight="1">
      <c r="A554" s="7"/>
      <c r="B554" s="57"/>
      <c r="C554" s="113" t="s">
        <v>341</v>
      </c>
      <c r="D554" s="113">
        <f>SUM(D555:D561)</f>
        <v>240</v>
      </c>
    </row>
    <row r="555" spans="1:4" ht="18" customHeight="1">
      <c r="A555" s="7"/>
      <c r="B555" s="57"/>
      <c r="C555" s="113" t="s">
        <v>342</v>
      </c>
      <c r="D555" s="113"/>
    </row>
    <row r="556" spans="1:4" ht="18" customHeight="1">
      <c r="A556" s="7"/>
      <c r="B556" s="57"/>
      <c r="C556" s="113" t="s">
        <v>343</v>
      </c>
      <c r="D556" s="113"/>
    </row>
    <row r="557" spans="1:4" ht="18" customHeight="1">
      <c r="A557" s="7"/>
      <c r="B557" s="57"/>
      <c r="C557" s="113" t="s">
        <v>344</v>
      </c>
      <c r="D557" s="113"/>
    </row>
    <row r="558" spans="1:4" ht="18" customHeight="1">
      <c r="A558" s="7"/>
      <c r="B558" s="57"/>
      <c r="C558" s="113" t="s">
        <v>345</v>
      </c>
      <c r="D558" s="113"/>
    </row>
    <row r="559" spans="1:4" ht="18" customHeight="1">
      <c r="A559" s="7"/>
      <c r="B559" s="57"/>
      <c r="C559" s="113" t="s">
        <v>346</v>
      </c>
      <c r="D559" s="113">
        <v>150</v>
      </c>
    </row>
    <row r="560" spans="1:4" ht="18" customHeight="1">
      <c r="A560" s="7"/>
      <c r="B560" s="57"/>
      <c r="C560" s="113" t="s">
        <v>347</v>
      </c>
      <c r="D560" s="113"/>
    </row>
    <row r="561" spans="1:4" ht="18" customHeight="1">
      <c r="A561" s="7"/>
      <c r="B561" s="57"/>
      <c r="C561" s="113" t="s">
        <v>348</v>
      </c>
      <c r="D561" s="113">
        <v>90</v>
      </c>
    </row>
    <row r="562" spans="1:4" ht="18" customHeight="1">
      <c r="A562" s="7"/>
      <c r="B562" s="57"/>
      <c r="C562" s="113" t="s">
        <v>349</v>
      </c>
      <c r="D562" s="113">
        <f>SUM(D563:D568)</f>
        <v>150</v>
      </c>
    </row>
    <row r="563" spans="1:4" ht="18" customHeight="1">
      <c r="A563" s="7"/>
      <c r="B563" s="57"/>
      <c r="C563" s="113" t="s">
        <v>350</v>
      </c>
      <c r="D563" s="113">
        <v>150</v>
      </c>
    </row>
    <row r="564" spans="1:4" ht="18" customHeight="1">
      <c r="A564" s="7"/>
      <c r="B564" s="57"/>
      <c r="C564" s="113" t="s">
        <v>351</v>
      </c>
      <c r="D564" s="113"/>
    </row>
    <row r="565" spans="1:4" ht="18" customHeight="1">
      <c r="A565" s="7"/>
      <c r="B565" s="57"/>
      <c r="C565" s="113" t="s">
        <v>352</v>
      </c>
      <c r="D565" s="113"/>
    </row>
    <row r="566" spans="1:4" ht="18" customHeight="1">
      <c r="A566" s="7"/>
      <c r="B566" s="57"/>
      <c r="C566" s="113" t="s">
        <v>353</v>
      </c>
      <c r="D566" s="113"/>
    </row>
    <row r="567" spans="1:4" ht="18" customHeight="1">
      <c r="A567" s="7"/>
      <c r="B567" s="57"/>
      <c r="C567" s="113" t="s">
        <v>89</v>
      </c>
      <c r="D567" s="113"/>
    </row>
    <row r="568" spans="1:4" ht="18" customHeight="1">
      <c r="A568" s="7"/>
      <c r="B568" s="57"/>
      <c r="C568" s="113" t="s">
        <v>354</v>
      </c>
      <c r="D568" s="113"/>
    </row>
    <row r="569" spans="1:4" ht="18" customHeight="1">
      <c r="A569" s="7"/>
      <c r="B569" s="57"/>
      <c r="C569" s="113" t="s">
        <v>355</v>
      </c>
      <c r="D569" s="113">
        <f>SUM(D570:D576)</f>
        <v>118</v>
      </c>
    </row>
    <row r="570" spans="1:4" ht="18" customHeight="1">
      <c r="A570" s="7"/>
      <c r="B570" s="57"/>
      <c r="C570" s="113" t="s">
        <v>356</v>
      </c>
      <c r="D570" s="134">
        <v>97</v>
      </c>
    </row>
    <row r="571" spans="1:4" ht="18" customHeight="1">
      <c r="A571" s="7"/>
      <c r="B571" s="57"/>
      <c r="C571" s="113" t="s">
        <v>357</v>
      </c>
      <c r="D571" s="134">
        <v>21</v>
      </c>
    </row>
    <row r="572" spans="1:4" ht="18" customHeight="1">
      <c r="A572" s="7"/>
      <c r="B572" s="57"/>
      <c r="C572" s="113" t="s">
        <v>936</v>
      </c>
      <c r="D572" s="113"/>
    </row>
    <row r="573" spans="1:4" ht="18" customHeight="1">
      <c r="A573" s="7"/>
      <c r="B573" s="57"/>
      <c r="C573" s="113" t="s">
        <v>358</v>
      </c>
      <c r="D573" s="113"/>
    </row>
    <row r="574" spans="1:4" ht="18" customHeight="1">
      <c r="A574" s="7"/>
      <c r="B574" s="57"/>
      <c r="C574" s="113" t="s">
        <v>359</v>
      </c>
      <c r="D574" s="113"/>
    </row>
    <row r="575" spans="1:4" ht="18" customHeight="1">
      <c r="A575" s="7"/>
      <c r="B575" s="57"/>
      <c r="C575" s="113" t="s">
        <v>937</v>
      </c>
      <c r="D575" s="113"/>
    </row>
    <row r="576" spans="1:4" ht="18" customHeight="1">
      <c r="A576" s="7"/>
      <c r="B576" s="57"/>
      <c r="C576" s="113" t="s">
        <v>360</v>
      </c>
      <c r="D576" s="113"/>
    </row>
    <row r="577" spans="1:4" ht="18" customHeight="1">
      <c r="A577" s="7"/>
      <c r="B577" s="57"/>
      <c r="C577" s="113" t="s">
        <v>361</v>
      </c>
      <c r="D577" s="113">
        <f>SUM(D578:D585)</f>
        <v>280</v>
      </c>
    </row>
    <row r="578" spans="1:4" ht="18" customHeight="1">
      <c r="A578" s="7"/>
      <c r="B578" s="57"/>
      <c r="C578" s="113" t="s">
        <v>33</v>
      </c>
      <c r="D578" s="113">
        <v>41</v>
      </c>
    </row>
    <row r="579" spans="1:4" ht="18" customHeight="1">
      <c r="A579" s="7"/>
      <c r="B579" s="57"/>
      <c r="C579" s="113" t="s">
        <v>34</v>
      </c>
      <c r="D579" s="113"/>
    </row>
    <row r="580" spans="1:4" ht="18" customHeight="1">
      <c r="A580" s="7"/>
      <c r="B580" s="57"/>
      <c r="C580" s="113" t="s">
        <v>35</v>
      </c>
      <c r="D580" s="113"/>
    </row>
    <row r="581" spans="1:4" ht="18" customHeight="1">
      <c r="A581" s="7"/>
      <c r="B581" s="57"/>
      <c r="C581" s="113" t="s">
        <v>362</v>
      </c>
      <c r="D581" s="113"/>
    </row>
    <row r="582" spans="1:4" ht="18" customHeight="1">
      <c r="A582" s="7"/>
      <c r="B582" s="57"/>
      <c r="C582" s="113" t="s">
        <v>363</v>
      </c>
      <c r="D582" s="113"/>
    </row>
    <row r="583" spans="1:4" ht="18" customHeight="1">
      <c r="A583" s="7"/>
      <c r="B583" s="57"/>
      <c r="C583" s="113" t="s">
        <v>364</v>
      </c>
      <c r="D583" s="113"/>
    </row>
    <row r="584" spans="1:4" ht="18" customHeight="1">
      <c r="A584" s="7"/>
      <c r="B584" s="57"/>
      <c r="C584" s="113" t="s">
        <v>365</v>
      </c>
      <c r="D584" s="113">
        <v>239</v>
      </c>
    </row>
    <row r="585" spans="1:4" ht="18" customHeight="1">
      <c r="A585" s="7"/>
      <c r="B585" s="57"/>
      <c r="C585" s="113" t="s">
        <v>366</v>
      </c>
      <c r="D585" s="113"/>
    </row>
    <row r="586" spans="1:4" ht="18" customHeight="1">
      <c r="A586" s="7"/>
      <c r="B586" s="57"/>
      <c r="C586" s="113" t="s">
        <v>367</v>
      </c>
      <c r="D586" s="113">
        <f>SUM(D587:D590)</f>
        <v>10</v>
      </c>
    </row>
    <row r="587" spans="1:4" ht="18" customHeight="1">
      <c r="A587" s="7"/>
      <c r="B587" s="57"/>
      <c r="C587" s="113" t="s">
        <v>33</v>
      </c>
      <c r="D587" s="113">
        <v>10</v>
      </c>
    </row>
    <row r="588" spans="1:4" ht="18" customHeight="1">
      <c r="A588" s="7"/>
      <c r="B588" s="57"/>
      <c r="C588" s="113" t="s">
        <v>34</v>
      </c>
      <c r="D588" s="113"/>
    </row>
    <row r="589" spans="1:4" ht="18" customHeight="1">
      <c r="A589" s="7"/>
      <c r="B589" s="57"/>
      <c r="C589" s="113" t="s">
        <v>35</v>
      </c>
      <c r="D589" s="113"/>
    </row>
    <row r="590" spans="1:4" ht="18" customHeight="1">
      <c r="A590" s="7"/>
      <c r="B590" s="57"/>
      <c r="C590" s="113" t="s">
        <v>368</v>
      </c>
      <c r="D590" s="113"/>
    </row>
    <row r="591" spans="1:4" ht="18" customHeight="1">
      <c r="A591" s="7"/>
      <c r="B591" s="57"/>
      <c r="C591" s="113" t="s">
        <v>369</v>
      </c>
      <c r="D591" s="113">
        <f>SUM(D592:D593)</f>
        <v>2647</v>
      </c>
    </row>
    <row r="592" spans="1:4" ht="18" customHeight="1">
      <c r="A592" s="7"/>
      <c r="B592" s="57"/>
      <c r="C592" s="113" t="s">
        <v>370</v>
      </c>
      <c r="D592" s="113">
        <v>2043</v>
      </c>
    </row>
    <row r="593" spans="1:4" ht="18" customHeight="1">
      <c r="A593" s="7"/>
      <c r="B593" s="57"/>
      <c r="C593" s="113" t="s">
        <v>371</v>
      </c>
      <c r="D593" s="113">
        <v>604</v>
      </c>
    </row>
    <row r="594" spans="1:4" ht="18" customHeight="1">
      <c r="A594" s="7"/>
      <c r="B594" s="57"/>
      <c r="C594" s="113" t="s">
        <v>372</v>
      </c>
      <c r="D594" s="113">
        <v>185</v>
      </c>
    </row>
    <row r="595" spans="1:4" ht="18" customHeight="1">
      <c r="A595" s="7"/>
      <c r="B595" s="57"/>
      <c r="C595" s="113" t="s">
        <v>373</v>
      </c>
      <c r="D595" s="113">
        <v>185</v>
      </c>
    </row>
    <row r="596" spans="1:4" ht="18" customHeight="1">
      <c r="A596" s="7"/>
      <c r="B596" s="57"/>
      <c r="C596" s="113" t="s">
        <v>374</v>
      </c>
      <c r="D596" s="113"/>
    </row>
    <row r="597" spans="1:4" ht="18" customHeight="1">
      <c r="A597" s="7"/>
      <c r="B597" s="57"/>
      <c r="C597" s="113" t="s">
        <v>375</v>
      </c>
      <c r="D597" s="113"/>
    </row>
    <row r="598" spans="1:4" ht="18" customHeight="1">
      <c r="A598" s="7"/>
      <c r="B598" s="57"/>
      <c r="C598" s="113" t="s">
        <v>376</v>
      </c>
      <c r="D598" s="113"/>
    </row>
    <row r="599" spans="1:4" ht="18" customHeight="1">
      <c r="A599" s="7"/>
      <c r="B599" s="57"/>
      <c r="C599" s="113" t="s">
        <v>377</v>
      </c>
      <c r="D599" s="113"/>
    </row>
    <row r="600" spans="1:4" ht="18" customHeight="1">
      <c r="A600" s="7"/>
      <c r="B600" s="57"/>
      <c r="C600" s="113" t="s">
        <v>378</v>
      </c>
      <c r="D600" s="113"/>
    </row>
    <row r="601" spans="1:4" ht="18" customHeight="1">
      <c r="A601" s="7"/>
      <c r="B601" s="57"/>
      <c r="C601" s="113" t="s">
        <v>848</v>
      </c>
      <c r="D601" s="113"/>
    </row>
    <row r="602" spans="1:4" ht="18" customHeight="1">
      <c r="A602" s="7"/>
      <c r="B602" s="57"/>
      <c r="C602" s="113" t="s">
        <v>379</v>
      </c>
      <c r="D602" s="113"/>
    </row>
    <row r="603" spans="1:4" ht="18" customHeight="1">
      <c r="A603" s="7"/>
      <c r="B603" s="57"/>
      <c r="C603" s="113" t="s">
        <v>380</v>
      </c>
      <c r="D603" s="113">
        <f>SUM(D604:D605)</f>
        <v>6</v>
      </c>
    </row>
    <row r="604" spans="1:4" ht="18" customHeight="1">
      <c r="A604" s="7"/>
      <c r="B604" s="57"/>
      <c r="C604" s="113" t="s">
        <v>381</v>
      </c>
      <c r="D604" s="113">
        <v>6</v>
      </c>
    </row>
    <row r="605" spans="1:4" ht="18" customHeight="1">
      <c r="A605" s="7"/>
      <c r="B605" s="57"/>
      <c r="C605" s="113" t="s">
        <v>382</v>
      </c>
      <c r="D605" s="113"/>
    </row>
    <row r="606" spans="1:4" ht="18" customHeight="1">
      <c r="A606" s="7"/>
      <c r="B606" s="57"/>
      <c r="C606" s="113" t="s">
        <v>383</v>
      </c>
      <c r="D606" s="113">
        <f>SUM(D607:D609)</f>
        <v>163</v>
      </c>
    </row>
    <row r="607" spans="1:4" ht="18" customHeight="1">
      <c r="A607" s="7"/>
      <c r="B607" s="57"/>
      <c r="C607" s="113" t="s">
        <v>384</v>
      </c>
      <c r="D607" s="113"/>
    </row>
    <row r="608" spans="1:4" ht="18" customHeight="1">
      <c r="A608" s="7"/>
      <c r="B608" s="57"/>
      <c r="C608" s="113" t="s">
        <v>385</v>
      </c>
      <c r="D608" s="113">
        <v>163</v>
      </c>
    </row>
    <row r="609" spans="1:4" ht="18" customHeight="1">
      <c r="A609" s="7"/>
      <c r="B609" s="57"/>
      <c r="C609" s="113" t="s">
        <v>386</v>
      </c>
      <c r="D609" s="113"/>
    </row>
    <row r="610" spans="1:4" ht="18" customHeight="1">
      <c r="A610" s="7"/>
      <c r="B610" s="57"/>
      <c r="C610" s="113" t="s">
        <v>387</v>
      </c>
      <c r="D610" s="113"/>
    </row>
    <row r="611" spans="1:4" ht="18" customHeight="1">
      <c r="A611" s="7"/>
      <c r="B611" s="57"/>
      <c r="C611" s="113" t="s">
        <v>388</v>
      </c>
      <c r="D611" s="113"/>
    </row>
    <row r="612" spans="1:4" ht="18" customHeight="1">
      <c r="A612" s="7"/>
      <c r="B612" s="57"/>
      <c r="C612" s="113" t="s">
        <v>389</v>
      </c>
      <c r="D612" s="113"/>
    </row>
    <row r="613" spans="1:4" ht="18" customHeight="1">
      <c r="A613" s="7"/>
      <c r="B613" s="57"/>
      <c r="C613" s="113" t="s">
        <v>390</v>
      </c>
      <c r="D613" s="113"/>
    </row>
    <row r="614" spans="1:4" ht="18" customHeight="1">
      <c r="A614" s="7"/>
      <c r="B614" s="57"/>
      <c r="C614" s="113" t="s">
        <v>391</v>
      </c>
      <c r="D614" s="113"/>
    </row>
    <row r="615" spans="1:4" ht="18" customHeight="1">
      <c r="A615" s="7"/>
      <c r="B615" s="57"/>
      <c r="C615" s="125" t="s">
        <v>831</v>
      </c>
      <c r="D615" s="113">
        <f>SUM(D616:D622)</f>
        <v>181</v>
      </c>
    </row>
    <row r="616" spans="1:4" ht="18" customHeight="1">
      <c r="A616" s="7"/>
      <c r="B616" s="57"/>
      <c r="C616" s="113" t="s">
        <v>33</v>
      </c>
      <c r="D616" s="113">
        <v>31</v>
      </c>
    </row>
    <row r="617" spans="1:4" ht="18" customHeight="1">
      <c r="A617" s="7"/>
      <c r="B617" s="57"/>
      <c r="C617" s="113" t="s">
        <v>34</v>
      </c>
      <c r="D617" s="113"/>
    </row>
    <row r="618" spans="1:4" ht="18" customHeight="1">
      <c r="A618" s="7"/>
      <c r="B618" s="57"/>
      <c r="C618" s="113" t="s">
        <v>35</v>
      </c>
      <c r="D618" s="113"/>
    </row>
    <row r="619" spans="1:4" ht="18" customHeight="1">
      <c r="A619" s="7"/>
      <c r="B619" s="57"/>
      <c r="C619" s="113" t="s">
        <v>317</v>
      </c>
      <c r="D619" s="113"/>
    </row>
    <row r="620" spans="1:4" ht="18" customHeight="1">
      <c r="A620" s="7"/>
      <c r="B620" s="57"/>
      <c r="C620" s="113" t="s">
        <v>319</v>
      </c>
      <c r="D620" s="113"/>
    </row>
    <row r="621" spans="1:4" ht="18" customHeight="1">
      <c r="A621" s="7"/>
      <c r="B621" s="57"/>
      <c r="C621" s="113" t="s">
        <v>42</v>
      </c>
      <c r="D621" s="113">
        <v>150</v>
      </c>
    </row>
    <row r="622" spans="1:4" ht="18" customHeight="1">
      <c r="A622" s="7"/>
      <c r="B622" s="57"/>
      <c r="C622" s="113" t="s">
        <v>832</v>
      </c>
      <c r="D622" s="113"/>
    </row>
    <row r="623" spans="1:4" ht="18" customHeight="1">
      <c r="A623" s="7"/>
      <c r="B623" s="57"/>
      <c r="C623" s="113" t="s">
        <v>938</v>
      </c>
      <c r="D623" s="113"/>
    </row>
    <row r="624" spans="1:4" ht="18" customHeight="1">
      <c r="A624" s="7"/>
      <c r="B624" s="57"/>
      <c r="C624" s="113" t="s">
        <v>939</v>
      </c>
      <c r="D624" s="113"/>
    </row>
    <row r="625" spans="1:4" ht="18" customHeight="1">
      <c r="A625" s="7"/>
      <c r="B625" s="57"/>
      <c r="C625" s="113" t="s">
        <v>940</v>
      </c>
      <c r="D625" s="113"/>
    </row>
    <row r="626" spans="1:4" ht="18" customHeight="1">
      <c r="A626" s="7"/>
      <c r="B626" s="57"/>
      <c r="C626" s="113" t="s">
        <v>392</v>
      </c>
      <c r="D626" s="113"/>
    </row>
    <row r="627" spans="1:4" ht="18" customHeight="1">
      <c r="A627" s="7"/>
      <c r="B627" s="57"/>
      <c r="C627" s="113" t="s">
        <v>849</v>
      </c>
      <c r="D627" s="113">
        <f>D628+D633+D647+D651+D666+D670+D675+D679+D683+D686+D696</f>
        <v>4551</v>
      </c>
    </row>
    <row r="628" spans="1:4" ht="18" customHeight="1">
      <c r="A628" s="7"/>
      <c r="B628" s="57"/>
      <c r="C628" s="113" t="s">
        <v>850</v>
      </c>
      <c r="D628" s="113">
        <f>SUM(D629:D632)</f>
        <v>112</v>
      </c>
    </row>
    <row r="629" spans="1:4" ht="18" customHeight="1">
      <c r="A629" s="7"/>
      <c r="B629" s="57"/>
      <c r="C629" s="113" t="s">
        <v>33</v>
      </c>
      <c r="D629" s="113">
        <v>112</v>
      </c>
    </row>
    <row r="630" spans="1:4" ht="18" customHeight="1">
      <c r="A630" s="7"/>
      <c r="B630" s="57"/>
      <c r="C630" s="113" t="s">
        <v>34</v>
      </c>
      <c r="D630" s="113"/>
    </row>
    <row r="631" spans="1:4" ht="18" customHeight="1">
      <c r="A631" s="7"/>
      <c r="B631" s="57"/>
      <c r="C631" s="113" t="s">
        <v>35</v>
      </c>
      <c r="D631" s="113"/>
    </row>
    <row r="632" spans="1:4" ht="18" customHeight="1">
      <c r="A632" s="7"/>
      <c r="B632" s="57"/>
      <c r="C632" s="113" t="s">
        <v>851</v>
      </c>
      <c r="D632" s="113"/>
    </row>
    <row r="633" spans="1:4" ht="18" customHeight="1">
      <c r="A633" s="7"/>
      <c r="B633" s="57"/>
      <c r="C633" s="113" t="s">
        <v>393</v>
      </c>
      <c r="D633" s="113">
        <f>SUM(D634:D646)</f>
        <v>0</v>
      </c>
    </row>
    <row r="634" spans="1:4" ht="18" customHeight="1">
      <c r="A634" s="7"/>
      <c r="B634" s="57"/>
      <c r="C634" s="113" t="s">
        <v>394</v>
      </c>
      <c r="D634" s="113"/>
    </row>
    <row r="635" spans="1:4" ht="18" customHeight="1">
      <c r="A635" s="7"/>
      <c r="B635" s="57"/>
      <c r="C635" s="113" t="s">
        <v>395</v>
      </c>
      <c r="D635" s="113"/>
    </row>
    <row r="636" spans="1:4" ht="18" customHeight="1">
      <c r="A636" s="7"/>
      <c r="B636" s="57"/>
      <c r="C636" s="113" t="s">
        <v>396</v>
      </c>
      <c r="D636" s="113"/>
    </row>
    <row r="637" spans="1:4" ht="18" customHeight="1">
      <c r="A637" s="7"/>
      <c r="B637" s="57"/>
      <c r="C637" s="113" t="s">
        <v>397</v>
      </c>
      <c r="D637" s="117"/>
    </row>
    <row r="638" spans="1:4" ht="18" customHeight="1">
      <c r="A638" s="7"/>
      <c r="B638" s="57"/>
      <c r="C638" s="113" t="s">
        <v>398</v>
      </c>
      <c r="D638" s="117"/>
    </row>
    <row r="639" spans="1:4" ht="18" customHeight="1">
      <c r="A639" s="7"/>
      <c r="B639" s="57"/>
      <c r="C639" s="113" t="s">
        <v>941</v>
      </c>
      <c r="D639" s="117"/>
    </row>
    <row r="640" spans="1:4" ht="18" customHeight="1">
      <c r="A640" s="7"/>
      <c r="B640" s="57"/>
      <c r="C640" s="113" t="s">
        <v>399</v>
      </c>
      <c r="D640" s="113"/>
    </row>
    <row r="641" spans="1:4" ht="18" customHeight="1">
      <c r="A641" s="7"/>
      <c r="B641" s="57"/>
      <c r="C641" s="113" t="s">
        <v>400</v>
      </c>
      <c r="D641" s="113"/>
    </row>
    <row r="642" spans="1:4" ht="18" customHeight="1">
      <c r="A642" s="7"/>
      <c r="B642" s="57"/>
      <c r="C642" s="113" t="s">
        <v>401</v>
      </c>
      <c r="D642" s="113"/>
    </row>
    <row r="643" spans="1:4" ht="18" customHeight="1">
      <c r="A643" s="7"/>
      <c r="B643" s="57"/>
      <c r="C643" s="113" t="s">
        <v>402</v>
      </c>
      <c r="D643" s="113"/>
    </row>
    <row r="644" spans="1:4" ht="18" customHeight="1">
      <c r="A644" s="7"/>
      <c r="B644" s="57"/>
      <c r="C644" s="113" t="s">
        <v>403</v>
      </c>
      <c r="D644" s="113"/>
    </row>
    <row r="645" spans="1:4" ht="18" customHeight="1">
      <c r="A645" s="7"/>
      <c r="B645" s="57"/>
      <c r="C645" s="113" t="s">
        <v>942</v>
      </c>
      <c r="D645" s="113"/>
    </row>
    <row r="646" spans="1:4" ht="18" customHeight="1">
      <c r="A646" s="7"/>
      <c r="B646" s="57"/>
      <c r="C646" s="113" t="s">
        <v>404</v>
      </c>
      <c r="D646" s="113"/>
    </row>
    <row r="647" spans="1:4" ht="18" customHeight="1">
      <c r="A647" s="7"/>
      <c r="B647" s="57"/>
      <c r="C647" s="113" t="s">
        <v>405</v>
      </c>
      <c r="D647" s="113">
        <f>SUM(D648:D650)</f>
        <v>0</v>
      </c>
    </row>
    <row r="648" spans="1:4" ht="18" customHeight="1">
      <c r="A648" s="7"/>
      <c r="B648" s="57"/>
      <c r="C648" s="113" t="s">
        <v>406</v>
      </c>
      <c r="D648" s="113"/>
    </row>
    <row r="649" spans="1:4" ht="18" customHeight="1">
      <c r="A649" s="7"/>
      <c r="B649" s="57"/>
      <c r="C649" s="113" t="s">
        <v>407</v>
      </c>
      <c r="D649" s="113"/>
    </row>
    <row r="650" spans="1:4" ht="18" customHeight="1">
      <c r="A650" s="7"/>
      <c r="B650" s="57"/>
      <c r="C650" s="113" t="s">
        <v>408</v>
      </c>
      <c r="D650" s="113"/>
    </row>
    <row r="651" spans="1:4" ht="18" customHeight="1">
      <c r="A651" s="7"/>
      <c r="B651" s="57"/>
      <c r="C651" s="113" t="s">
        <v>409</v>
      </c>
      <c r="D651" s="113">
        <f>SUM(D652:D662)</f>
        <v>1542</v>
      </c>
    </row>
    <row r="652" spans="1:4" ht="18" customHeight="1">
      <c r="A652" s="7"/>
      <c r="B652" s="57"/>
      <c r="C652" s="113" t="s">
        <v>410</v>
      </c>
      <c r="D652" s="113">
        <v>223</v>
      </c>
    </row>
    <row r="653" spans="1:4" ht="18" customHeight="1">
      <c r="A653" s="7"/>
      <c r="B653" s="57"/>
      <c r="C653" s="113" t="s">
        <v>411</v>
      </c>
      <c r="D653" s="113">
        <v>133</v>
      </c>
    </row>
    <row r="654" spans="1:4" ht="18" customHeight="1">
      <c r="A654" s="7"/>
      <c r="B654" s="57"/>
      <c r="C654" s="113" t="s">
        <v>412</v>
      </c>
      <c r="D654" s="113"/>
    </row>
    <row r="655" spans="1:4" ht="18" customHeight="1">
      <c r="A655" s="7"/>
      <c r="B655" s="57"/>
      <c r="C655" s="113" t="s">
        <v>413</v>
      </c>
      <c r="D655" s="117"/>
    </row>
    <row r="656" spans="1:4" ht="18" customHeight="1">
      <c r="A656" s="7"/>
      <c r="B656" s="57"/>
      <c r="C656" s="113" t="s">
        <v>414</v>
      </c>
      <c r="D656" s="113"/>
    </row>
    <row r="657" spans="1:4" ht="18" customHeight="1">
      <c r="A657" s="7"/>
      <c r="B657" s="57"/>
      <c r="C657" s="113" t="s">
        <v>415</v>
      </c>
      <c r="D657" s="113"/>
    </row>
    <row r="658" spans="1:4" ht="18" customHeight="1">
      <c r="A658" s="7"/>
      <c r="B658" s="57"/>
      <c r="C658" s="113" t="s">
        <v>416</v>
      </c>
      <c r="D658" s="113"/>
    </row>
    <row r="659" spans="1:4" ht="18" customHeight="1">
      <c r="A659" s="7"/>
      <c r="B659" s="57"/>
      <c r="C659" s="113" t="s">
        <v>417</v>
      </c>
      <c r="D659" s="113">
        <v>1186</v>
      </c>
    </row>
    <row r="660" spans="1:4" ht="18" customHeight="1">
      <c r="A660" s="7"/>
      <c r="B660" s="57"/>
      <c r="C660" s="113" t="s">
        <v>943</v>
      </c>
      <c r="D660" s="113"/>
    </row>
    <row r="661" spans="1:4" ht="18" customHeight="1">
      <c r="A661" s="7"/>
      <c r="B661" s="57"/>
      <c r="C661" s="113" t="s">
        <v>418</v>
      </c>
      <c r="D661" s="113"/>
    </row>
    <row r="662" spans="1:4" ht="18" customHeight="1">
      <c r="A662" s="7"/>
      <c r="B662" s="57"/>
      <c r="C662" s="113" t="s">
        <v>419</v>
      </c>
      <c r="D662" s="113"/>
    </row>
    <row r="663" spans="1:4" ht="18" customHeight="1">
      <c r="A663" s="7"/>
      <c r="B663" s="57"/>
      <c r="C663" s="113" t="s">
        <v>420</v>
      </c>
      <c r="D663" s="113"/>
    </row>
    <row r="664" spans="1:4" ht="18" customHeight="1">
      <c r="A664" s="7"/>
      <c r="B664" s="57"/>
      <c r="C664" s="113" t="s">
        <v>421</v>
      </c>
      <c r="D664" s="113"/>
    </row>
    <row r="665" spans="1:4" ht="18" customHeight="1">
      <c r="A665" s="7"/>
      <c r="B665" s="57"/>
      <c r="C665" s="113" t="s">
        <v>422</v>
      </c>
      <c r="D665" s="113"/>
    </row>
    <row r="666" spans="1:4" ht="18" customHeight="1">
      <c r="A666" s="7"/>
      <c r="B666" s="57"/>
      <c r="C666" s="113" t="s">
        <v>423</v>
      </c>
      <c r="D666" s="113">
        <f>SUM(D667:D669)</f>
        <v>214</v>
      </c>
    </row>
    <row r="667" spans="1:4" ht="18" customHeight="1">
      <c r="A667" s="7"/>
      <c r="B667" s="57"/>
      <c r="C667" s="113" t="s">
        <v>424</v>
      </c>
      <c r="D667" s="113"/>
    </row>
    <row r="668" spans="1:4" ht="18" customHeight="1">
      <c r="A668" s="7"/>
      <c r="B668" s="57"/>
      <c r="C668" s="113" t="s">
        <v>425</v>
      </c>
      <c r="D668" s="113">
        <v>214</v>
      </c>
    </row>
    <row r="669" spans="1:4" ht="18" customHeight="1">
      <c r="A669" s="7"/>
      <c r="B669" s="57"/>
      <c r="C669" s="113" t="s">
        <v>426</v>
      </c>
      <c r="D669" s="113"/>
    </row>
    <row r="670" spans="1:4" ht="18" customHeight="1">
      <c r="A670" s="7"/>
      <c r="B670" s="57"/>
      <c r="C670" s="113" t="s">
        <v>430</v>
      </c>
      <c r="D670" s="113">
        <f>SUM(D671:D674)</f>
        <v>1892</v>
      </c>
    </row>
    <row r="671" spans="1:4" ht="18" customHeight="1">
      <c r="A671" s="7"/>
      <c r="B671" s="57"/>
      <c r="C671" s="113" t="s">
        <v>431</v>
      </c>
      <c r="D671" s="113">
        <v>456</v>
      </c>
    </row>
    <row r="672" spans="1:4" ht="18" customHeight="1">
      <c r="A672" s="7"/>
      <c r="B672" s="57"/>
      <c r="C672" s="113" t="s">
        <v>432</v>
      </c>
      <c r="D672" s="113">
        <v>1436</v>
      </c>
    </row>
    <row r="673" spans="1:4" ht="18" customHeight="1">
      <c r="A673" s="7"/>
      <c r="B673" s="57"/>
      <c r="C673" s="113" t="s">
        <v>433</v>
      </c>
      <c r="D673" s="113"/>
    </row>
    <row r="674" spans="1:4" ht="18" customHeight="1">
      <c r="A674" s="7"/>
      <c r="B674" s="57"/>
      <c r="C674" s="113" t="s">
        <v>434</v>
      </c>
      <c r="D674" s="113"/>
    </row>
    <row r="675" spans="1:4" ht="18" customHeight="1">
      <c r="A675" s="7"/>
      <c r="B675" s="57"/>
      <c r="C675" s="113" t="s">
        <v>435</v>
      </c>
      <c r="D675" s="113">
        <f>SUM(D676:D678)</f>
        <v>348</v>
      </c>
    </row>
    <row r="676" spans="1:4" ht="18" customHeight="1">
      <c r="A676" s="7"/>
      <c r="B676" s="57"/>
      <c r="C676" s="113" t="s">
        <v>436</v>
      </c>
      <c r="D676" s="113"/>
    </row>
    <row r="677" spans="1:4" ht="18" customHeight="1">
      <c r="A677" s="7"/>
      <c r="B677" s="57"/>
      <c r="C677" s="113" t="s">
        <v>437</v>
      </c>
      <c r="D677" s="113">
        <v>348</v>
      </c>
    </row>
    <row r="678" spans="1:4" ht="18" customHeight="1">
      <c r="A678" s="7"/>
      <c r="B678" s="57"/>
      <c r="C678" s="113" t="s">
        <v>438</v>
      </c>
      <c r="D678" s="113"/>
    </row>
    <row r="679" spans="1:4" ht="18" customHeight="1">
      <c r="A679" s="7"/>
      <c r="B679" s="57"/>
      <c r="C679" s="113" t="s">
        <v>439</v>
      </c>
      <c r="D679" s="113">
        <f>SUM(D680:D682)</f>
        <v>398</v>
      </c>
    </row>
    <row r="680" spans="1:4" ht="18" customHeight="1">
      <c r="A680" s="7"/>
      <c r="B680" s="57"/>
      <c r="C680" s="113" t="s">
        <v>440</v>
      </c>
      <c r="D680" s="113"/>
    </row>
    <row r="681" spans="1:4" ht="18" customHeight="1">
      <c r="A681" s="7"/>
      <c r="B681" s="57"/>
      <c r="C681" s="113" t="s">
        <v>441</v>
      </c>
      <c r="D681" s="113"/>
    </row>
    <row r="682" spans="1:4" ht="18" customHeight="1">
      <c r="A682" s="7"/>
      <c r="B682" s="57"/>
      <c r="C682" s="113" t="s">
        <v>442</v>
      </c>
      <c r="D682" s="113">
        <v>398</v>
      </c>
    </row>
    <row r="683" spans="1:4" ht="18" customHeight="1">
      <c r="A683" s="7"/>
      <c r="B683" s="57"/>
      <c r="C683" s="113" t="s">
        <v>443</v>
      </c>
      <c r="D683" s="113">
        <f>SUM(D684:D685)</f>
        <v>0</v>
      </c>
    </row>
    <row r="684" spans="1:4" ht="18" customHeight="1">
      <c r="A684" s="7"/>
      <c r="B684" s="57"/>
      <c r="C684" s="113" t="s">
        <v>444</v>
      </c>
      <c r="D684" s="113"/>
    </row>
    <row r="685" spans="1:4" ht="18" customHeight="1">
      <c r="A685" s="7"/>
      <c r="B685" s="57"/>
      <c r="C685" s="113" t="s">
        <v>445</v>
      </c>
      <c r="D685" s="113"/>
    </row>
    <row r="686" spans="1:4" ht="18" customHeight="1">
      <c r="A686" s="7"/>
      <c r="B686" s="57"/>
      <c r="C686" s="113" t="s">
        <v>833</v>
      </c>
      <c r="D686" s="113">
        <f>SUM(D687:D694)</f>
        <v>45</v>
      </c>
    </row>
    <row r="687" spans="1:4" ht="18" customHeight="1">
      <c r="A687" s="7"/>
      <c r="B687" s="57"/>
      <c r="C687" s="113" t="s">
        <v>33</v>
      </c>
      <c r="D687" s="113">
        <v>45</v>
      </c>
    </row>
    <row r="688" spans="1:4" ht="18" customHeight="1">
      <c r="A688" s="7"/>
      <c r="B688" s="57"/>
      <c r="C688" s="113" t="s">
        <v>34</v>
      </c>
      <c r="D688" s="113"/>
    </row>
    <row r="689" spans="1:4" ht="18" customHeight="1">
      <c r="A689" s="7"/>
      <c r="B689" s="57"/>
      <c r="C689" s="113" t="s">
        <v>35</v>
      </c>
      <c r="D689" s="113"/>
    </row>
    <row r="690" spans="1:4" ht="18" customHeight="1">
      <c r="A690" s="7"/>
      <c r="B690" s="57"/>
      <c r="C690" s="113" t="s">
        <v>75</v>
      </c>
      <c r="D690" s="113"/>
    </row>
    <row r="691" spans="1:4" ht="18" customHeight="1">
      <c r="A691" s="7"/>
      <c r="B691" s="57"/>
      <c r="C691" s="113" t="s">
        <v>834</v>
      </c>
      <c r="D691" s="113"/>
    </row>
    <row r="692" spans="1:4" ht="18" customHeight="1">
      <c r="A692" s="7"/>
      <c r="B692" s="57"/>
      <c r="C692" s="113" t="s">
        <v>835</v>
      </c>
      <c r="D692" s="113"/>
    </row>
    <row r="693" spans="1:4" ht="18" customHeight="1">
      <c r="A693" s="7"/>
      <c r="B693" s="57"/>
      <c r="C693" s="113" t="s">
        <v>42</v>
      </c>
      <c r="D693" s="113"/>
    </row>
    <row r="694" spans="1:4" ht="18" customHeight="1">
      <c r="A694" s="7"/>
      <c r="B694" s="57"/>
      <c r="C694" s="113" t="s">
        <v>836</v>
      </c>
      <c r="D694" s="113"/>
    </row>
    <row r="695" spans="1:4" ht="18" customHeight="1">
      <c r="A695" s="7"/>
      <c r="B695" s="57"/>
      <c r="C695" s="113" t="s">
        <v>837</v>
      </c>
      <c r="D695" s="113"/>
    </row>
    <row r="696" spans="1:4" ht="18" customHeight="1">
      <c r="A696" s="7"/>
      <c r="B696" s="57"/>
      <c r="C696" s="126" t="s">
        <v>838</v>
      </c>
      <c r="D696" s="113"/>
    </row>
    <row r="697" spans="1:4" ht="18" customHeight="1">
      <c r="A697" s="7"/>
      <c r="B697" s="57"/>
      <c r="C697" s="126" t="s">
        <v>446</v>
      </c>
      <c r="D697" s="113">
        <f>D708+D712</f>
        <v>0</v>
      </c>
    </row>
    <row r="698" spans="1:4" ht="18" customHeight="1">
      <c r="A698" s="7"/>
      <c r="B698" s="57"/>
      <c r="C698" s="126" t="s">
        <v>447</v>
      </c>
      <c r="D698" s="113"/>
    </row>
    <row r="699" spans="1:4" ht="18" customHeight="1">
      <c r="A699" s="7"/>
      <c r="B699" s="57"/>
      <c r="C699" s="126" t="s">
        <v>33</v>
      </c>
      <c r="D699" s="113"/>
    </row>
    <row r="700" spans="1:4" ht="18" customHeight="1">
      <c r="A700" s="7"/>
      <c r="B700" s="57"/>
      <c r="C700" s="126" t="s">
        <v>34</v>
      </c>
      <c r="D700" s="113"/>
    </row>
    <row r="701" spans="1:4" ht="18" customHeight="1">
      <c r="A701" s="7"/>
      <c r="B701" s="57"/>
      <c r="C701" s="126" t="s">
        <v>35</v>
      </c>
      <c r="D701" s="113"/>
    </row>
    <row r="702" spans="1:4" ht="18" customHeight="1">
      <c r="A702" s="7"/>
      <c r="B702" s="57"/>
      <c r="C702" s="126" t="s">
        <v>852</v>
      </c>
      <c r="D702" s="113"/>
    </row>
    <row r="703" spans="1:4" ht="18" customHeight="1">
      <c r="A703" s="7"/>
      <c r="B703" s="57"/>
      <c r="C703" s="126" t="s">
        <v>448</v>
      </c>
      <c r="D703" s="113"/>
    </row>
    <row r="704" spans="1:4" ht="18" customHeight="1">
      <c r="A704" s="7"/>
      <c r="B704" s="57"/>
      <c r="C704" s="126" t="s">
        <v>853</v>
      </c>
      <c r="D704" s="113"/>
    </row>
    <row r="705" spans="1:4" ht="18" customHeight="1">
      <c r="A705" s="7"/>
      <c r="B705" s="57"/>
      <c r="C705" s="126" t="s">
        <v>854</v>
      </c>
      <c r="D705" s="113"/>
    </row>
    <row r="706" spans="1:4" ht="18" customHeight="1">
      <c r="A706" s="7"/>
      <c r="B706" s="57"/>
      <c r="C706" s="126" t="s">
        <v>944</v>
      </c>
      <c r="D706" s="113"/>
    </row>
    <row r="707" spans="1:4" ht="18" customHeight="1">
      <c r="A707" s="7"/>
      <c r="B707" s="57"/>
      <c r="C707" s="126" t="s">
        <v>449</v>
      </c>
      <c r="D707" s="113"/>
    </row>
    <row r="708" spans="1:4" ht="18" customHeight="1">
      <c r="A708" s="7"/>
      <c r="B708" s="57"/>
      <c r="C708" s="126" t="s">
        <v>450</v>
      </c>
      <c r="D708" s="113">
        <f>SUM(D709:D711)</f>
        <v>0</v>
      </c>
    </row>
    <row r="709" spans="1:4" ht="18" customHeight="1">
      <c r="A709" s="7"/>
      <c r="B709" s="57"/>
      <c r="C709" s="126" t="s">
        <v>451</v>
      </c>
      <c r="D709" s="113"/>
    </row>
    <row r="710" spans="1:4" ht="18" customHeight="1">
      <c r="A710" s="7"/>
      <c r="B710" s="57"/>
      <c r="C710" s="126" t="s">
        <v>452</v>
      </c>
      <c r="D710" s="113"/>
    </row>
    <row r="711" spans="1:4" ht="18" customHeight="1">
      <c r="A711" s="7"/>
      <c r="B711" s="57"/>
      <c r="C711" s="126" t="s">
        <v>453</v>
      </c>
      <c r="D711" s="113"/>
    </row>
    <row r="712" spans="1:4" ht="18" customHeight="1">
      <c r="A712" s="7"/>
      <c r="B712" s="57"/>
      <c r="C712" s="126" t="s">
        <v>454</v>
      </c>
      <c r="D712" s="113">
        <f>SUM(D713:D720)</f>
        <v>0</v>
      </c>
    </row>
    <row r="713" spans="1:4" ht="18" customHeight="1">
      <c r="A713" s="7"/>
      <c r="B713" s="57"/>
      <c r="C713" s="126" t="s">
        <v>455</v>
      </c>
      <c r="D713" s="117"/>
    </row>
    <row r="714" spans="1:4" ht="18" customHeight="1">
      <c r="A714" s="7"/>
      <c r="B714" s="57"/>
      <c r="C714" s="126" t="s">
        <v>456</v>
      </c>
      <c r="D714" s="117"/>
    </row>
    <row r="715" spans="1:4" ht="18" customHeight="1">
      <c r="A715" s="7"/>
      <c r="B715" s="57"/>
      <c r="C715" s="126" t="s">
        <v>457</v>
      </c>
      <c r="D715" s="117"/>
    </row>
    <row r="716" spans="1:4" ht="18" customHeight="1">
      <c r="A716" s="7"/>
      <c r="B716" s="57"/>
      <c r="C716" s="126" t="s">
        <v>458</v>
      </c>
      <c r="D716" s="117"/>
    </row>
    <row r="717" spans="1:4" ht="18" customHeight="1">
      <c r="A717" s="7"/>
      <c r="B717" s="57"/>
      <c r="C717" s="126" t="s">
        <v>459</v>
      </c>
      <c r="D717" s="117"/>
    </row>
    <row r="718" spans="1:4" ht="18" customHeight="1">
      <c r="A718" s="7"/>
      <c r="B718" s="57"/>
      <c r="C718" s="126" t="s">
        <v>460</v>
      </c>
      <c r="D718" s="117"/>
    </row>
    <row r="719" spans="1:4" ht="18" customHeight="1">
      <c r="A719" s="7"/>
      <c r="B719" s="57"/>
      <c r="C719" s="126" t="s">
        <v>1314</v>
      </c>
      <c r="D719" s="117"/>
    </row>
    <row r="720" spans="1:4" ht="18" customHeight="1">
      <c r="A720" s="7"/>
      <c r="B720" s="57"/>
      <c r="C720" s="126" t="s">
        <v>461</v>
      </c>
      <c r="D720" s="117"/>
    </row>
    <row r="721" spans="1:4" ht="18" customHeight="1">
      <c r="A721" s="7"/>
      <c r="B721" s="57"/>
      <c r="C721" s="126" t="s">
        <v>462</v>
      </c>
      <c r="D721" s="117"/>
    </row>
    <row r="722" spans="1:4" ht="18" customHeight="1">
      <c r="A722" s="7"/>
      <c r="B722" s="57"/>
      <c r="C722" s="126" t="s">
        <v>463</v>
      </c>
      <c r="D722" s="117"/>
    </row>
    <row r="723" spans="1:4" ht="18" customHeight="1">
      <c r="A723" s="7"/>
      <c r="B723" s="57"/>
      <c r="C723" s="126" t="s">
        <v>464</v>
      </c>
      <c r="D723" s="117"/>
    </row>
    <row r="724" spans="1:4" ht="18" customHeight="1">
      <c r="A724" s="7"/>
      <c r="B724" s="57"/>
      <c r="C724" s="126" t="s">
        <v>465</v>
      </c>
      <c r="D724" s="117"/>
    </row>
    <row r="725" spans="1:4" ht="18" customHeight="1">
      <c r="A725" s="7"/>
      <c r="B725" s="57"/>
      <c r="C725" s="126" t="s">
        <v>466</v>
      </c>
      <c r="D725" s="117"/>
    </row>
    <row r="726" spans="1:4" ht="18" customHeight="1">
      <c r="A726" s="7"/>
      <c r="B726" s="57"/>
      <c r="C726" s="126" t="s">
        <v>467</v>
      </c>
      <c r="D726" s="113"/>
    </row>
    <row r="727" spans="1:4" ht="18" customHeight="1">
      <c r="A727" s="7"/>
      <c r="B727" s="57"/>
      <c r="C727" s="126" t="s">
        <v>468</v>
      </c>
      <c r="D727" s="113"/>
    </row>
    <row r="728" spans="1:4" ht="18" customHeight="1">
      <c r="A728" s="7"/>
      <c r="B728" s="57"/>
      <c r="C728" s="126" t="s">
        <v>469</v>
      </c>
      <c r="D728" s="113"/>
    </row>
    <row r="729" spans="1:4" ht="18" customHeight="1">
      <c r="A729" s="7"/>
      <c r="B729" s="57"/>
      <c r="C729" s="126" t="s">
        <v>470</v>
      </c>
      <c r="D729" s="113"/>
    </row>
    <row r="730" spans="1:4" ht="18" customHeight="1">
      <c r="A730" s="7"/>
      <c r="B730" s="57"/>
      <c r="C730" s="126" t="s">
        <v>471</v>
      </c>
      <c r="D730" s="113"/>
    </row>
    <row r="731" spans="1:4" ht="18" customHeight="1">
      <c r="A731" s="7"/>
      <c r="B731" s="57"/>
      <c r="C731" s="126" t="s">
        <v>472</v>
      </c>
      <c r="D731" s="113"/>
    </row>
    <row r="732" spans="1:4" ht="18" customHeight="1">
      <c r="A732" s="7"/>
      <c r="B732" s="57"/>
      <c r="C732" s="126" t="s">
        <v>473</v>
      </c>
      <c r="D732" s="113"/>
    </row>
    <row r="733" spans="1:4" ht="18" customHeight="1">
      <c r="A733" s="7"/>
      <c r="B733" s="57"/>
      <c r="C733" s="126" t="s">
        <v>945</v>
      </c>
      <c r="D733" s="113"/>
    </row>
    <row r="734" spans="1:4" ht="18" customHeight="1">
      <c r="A734" s="7"/>
      <c r="B734" s="57"/>
      <c r="C734" s="126" t="s">
        <v>474</v>
      </c>
      <c r="D734" s="113"/>
    </row>
    <row r="735" spans="1:4" ht="18" customHeight="1">
      <c r="A735" s="7"/>
      <c r="B735" s="57"/>
      <c r="C735" s="126" t="s">
        <v>475</v>
      </c>
      <c r="D735" s="113"/>
    </row>
    <row r="736" spans="1:4" ht="18" customHeight="1">
      <c r="A736" s="7"/>
      <c r="B736" s="57"/>
      <c r="C736" s="126" t="s">
        <v>476</v>
      </c>
      <c r="D736" s="113"/>
    </row>
    <row r="737" spans="1:4" ht="18" customHeight="1">
      <c r="A737" s="7"/>
      <c r="B737" s="57"/>
      <c r="C737" s="126" t="s">
        <v>477</v>
      </c>
      <c r="D737" s="113"/>
    </row>
    <row r="738" spans="1:4" ht="18" customHeight="1">
      <c r="A738" s="7"/>
      <c r="B738" s="57"/>
      <c r="C738" s="126" t="s">
        <v>946</v>
      </c>
      <c r="D738" s="113"/>
    </row>
    <row r="739" spans="1:4" ht="18" customHeight="1">
      <c r="A739" s="7"/>
      <c r="B739" s="57"/>
      <c r="C739" s="126" t="s">
        <v>478</v>
      </c>
      <c r="D739" s="113"/>
    </row>
    <row r="740" spans="1:4" ht="18" customHeight="1">
      <c r="A740" s="7"/>
      <c r="B740" s="57"/>
      <c r="C740" s="126" t="s">
        <v>479</v>
      </c>
      <c r="D740" s="113"/>
    </row>
    <row r="741" spans="1:4" ht="18" customHeight="1">
      <c r="A741" s="7"/>
      <c r="B741" s="57"/>
      <c r="C741" s="126" t="s">
        <v>480</v>
      </c>
      <c r="D741" s="113"/>
    </row>
    <row r="742" spans="1:4" ht="18" customHeight="1">
      <c r="A742" s="7"/>
      <c r="B742" s="57"/>
      <c r="C742" s="126" t="s">
        <v>481</v>
      </c>
      <c r="D742" s="113"/>
    </row>
    <row r="743" spans="1:4" ht="18" customHeight="1">
      <c r="A743" s="7"/>
      <c r="B743" s="57"/>
      <c r="C743" s="126" t="s">
        <v>482</v>
      </c>
      <c r="D743" s="113"/>
    </row>
    <row r="744" spans="1:4" ht="18" customHeight="1">
      <c r="A744" s="7"/>
      <c r="B744" s="57"/>
      <c r="C744" s="126" t="s">
        <v>483</v>
      </c>
      <c r="D744" s="113"/>
    </row>
    <row r="745" spans="1:4" ht="18" customHeight="1">
      <c r="A745" s="7"/>
      <c r="B745" s="57"/>
      <c r="C745" s="126" t="s">
        <v>484</v>
      </c>
      <c r="D745" s="113"/>
    </row>
    <row r="746" spans="1:4" ht="18" customHeight="1">
      <c r="A746" s="7"/>
      <c r="B746" s="57"/>
      <c r="C746" s="126" t="s">
        <v>485</v>
      </c>
      <c r="D746" s="113"/>
    </row>
    <row r="747" spans="1:4" ht="18" customHeight="1">
      <c r="A747" s="7"/>
      <c r="B747" s="57"/>
      <c r="C747" s="126" t="s">
        <v>486</v>
      </c>
      <c r="D747" s="113"/>
    </row>
    <row r="748" spans="1:4" ht="18" customHeight="1">
      <c r="A748" s="7"/>
      <c r="B748" s="57"/>
      <c r="C748" s="126" t="s">
        <v>855</v>
      </c>
      <c r="D748" s="113"/>
    </row>
    <row r="749" spans="1:4" ht="18" customHeight="1">
      <c r="A749" s="7"/>
      <c r="B749" s="57"/>
      <c r="C749" s="126" t="s">
        <v>856</v>
      </c>
      <c r="D749" s="113"/>
    </row>
    <row r="750" spans="1:4" ht="18" customHeight="1">
      <c r="A750" s="7"/>
      <c r="B750" s="57"/>
      <c r="C750" s="126" t="s">
        <v>487</v>
      </c>
      <c r="D750" s="113"/>
    </row>
    <row r="751" spans="1:4" ht="18" customHeight="1">
      <c r="A751" s="7"/>
      <c r="B751" s="57"/>
      <c r="C751" s="126" t="s">
        <v>488</v>
      </c>
      <c r="D751" s="113"/>
    </row>
    <row r="752" spans="1:4" ht="18" customHeight="1">
      <c r="A752" s="7"/>
      <c r="B752" s="57"/>
      <c r="C752" s="126" t="s">
        <v>489</v>
      </c>
      <c r="D752" s="113"/>
    </row>
    <row r="753" spans="1:4" ht="18" customHeight="1">
      <c r="A753" s="7"/>
      <c r="B753" s="57"/>
      <c r="C753" s="126" t="s">
        <v>490</v>
      </c>
      <c r="D753" s="113"/>
    </row>
    <row r="754" spans="1:4" ht="18" customHeight="1">
      <c r="A754" s="7"/>
      <c r="B754" s="57"/>
      <c r="C754" s="126" t="s">
        <v>491</v>
      </c>
      <c r="D754" s="113"/>
    </row>
    <row r="755" spans="1:4" ht="18" customHeight="1">
      <c r="A755" s="7"/>
      <c r="B755" s="57"/>
      <c r="C755" s="126" t="s">
        <v>492</v>
      </c>
      <c r="D755" s="113"/>
    </row>
    <row r="756" spans="1:4" ht="18" customHeight="1">
      <c r="A756" s="7"/>
      <c r="B756" s="57"/>
      <c r="C756" s="126" t="s">
        <v>33</v>
      </c>
      <c r="D756" s="113"/>
    </row>
    <row r="757" spans="1:4" ht="18" customHeight="1">
      <c r="A757" s="7"/>
      <c r="B757" s="57"/>
      <c r="C757" s="126" t="s">
        <v>34</v>
      </c>
      <c r="D757" s="113"/>
    </row>
    <row r="758" spans="1:4" ht="18" customHeight="1">
      <c r="A758" s="7"/>
      <c r="B758" s="57"/>
      <c r="C758" s="126" t="s">
        <v>35</v>
      </c>
      <c r="D758" s="113"/>
    </row>
    <row r="759" spans="1:4" ht="18" customHeight="1">
      <c r="A759" s="7"/>
      <c r="B759" s="57"/>
      <c r="C759" s="126" t="s">
        <v>493</v>
      </c>
      <c r="D759" s="113"/>
    </row>
    <row r="760" spans="1:4" ht="18" customHeight="1">
      <c r="A760" s="7"/>
      <c r="B760" s="57"/>
      <c r="C760" s="126" t="s">
        <v>494</v>
      </c>
      <c r="D760" s="113"/>
    </row>
    <row r="761" spans="1:4" ht="18" customHeight="1">
      <c r="A761" s="7"/>
      <c r="B761" s="57"/>
      <c r="C761" s="126" t="s">
        <v>495</v>
      </c>
      <c r="D761" s="113"/>
    </row>
    <row r="762" spans="1:4" ht="18" customHeight="1">
      <c r="A762" s="7"/>
      <c r="B762" s="57"/>
      <c r="C762" s="126" t="s">
        <v>496</v>
      </c>
      <c r="D762" s="113"/>
    </row>
    <row r="763" spans="1:4" ht="18" customHeight="1">
      <c r="A763" s="7"/>
      <c r="B763" s="57"/>
      <c r="C763" s="126" t="s">
        <v>497</v>
      </c>
      <c r="D763" s="113"/>
    </row>
    <row r="764" spans="1:4" ht="18" customHeight="1">
      <c r="A764" s="7"/>
      <c r="B764" s="57"/>
      <c r="C764" s="126" t="s">
        <v>498</v>
      </c>
      <c r="D764" s="113"/>
    </row>
    <row r="765" spans="1:4" ht="18" customHeight="1">
      <c r="A765" s="7"/>
      <c r="B765" s="57"/>
      <c r="C765" s="126" t="s">
        <v>499</v>
      </c>
      <c r="D765" s="113"/>
    </row>
    <row r="766" spans="1:4" ht="18" customHeight="1">
      <c r="A766" s="7"/>
      <c r="B766" s="57"/>
      <c r="C766" s="126" t="s">
        <v>75</v>
      </c>
      <c r="D766" s="113"/>
    </row>
    <row r="767" spans="1:4" ht="18" customHeight="1">
      <c r="A767" s="7"/>
      <c r="B767" s="57"/>
      <c r="C767" s="126" t="s">
        <v>500</v>
      </c>
      <c r="D767" s="113"/>
    </row>
    <row r="768" spans="1:4" ht="18" customHeight="1">
      <c r="A768" s="7"/>
      <c r="B768" s="57"/>
      <c r="C768" s="126" t="s">
        <v>42</v>
      </c>
      <c r="D768" s="113"/>
    </row>
    <row r="769" spans="1:4" ht="18" customHeight="1">
      <c r="A769" s="7"/>
      <c r="B769" s="57"/>
      <c r="C769" s="126" t="s">
        <v>501</v>
      </c>
      <c r="D769" s="113"/>
    </row>
    <row r="770" spans="1:4" ht="18" customHeight="1">
      <c r="A770" s="7"/>
      <c r="B770" s="57"/>
      <c r="C770" s="126" t="s">
        <v>502</v>
      </c>
      <c r="D770" s="113"/>
    </row>
    <row r="771" spans="1:4" ht="18" customHeight="1">
      <c r="A771" s="7"/>
      <c r="B771" s="57"/>
      <c r="C771" s="126" t="s">
        <v>503</v>
      </c>
      <c r="D771" s="113">
        <f>D772+D784+D787</f>
        <v>3648</v>
      </c>
    </row>
    <row r="772" spans="1:4" ht="18" customHeight="1">
      <c r="A772" s="7"/>
      <c r="B772" s="57"/>
      <c r="C772" s="126" t="s">
        <v>947</v>
      </c>
      <c r="D772" s="113">
        <f>SUM(D773:D782)</f>
        <v>1688</v>
      </c>
    </row>
    <row r="773" spans="1:4" ht="18" customHeight="1">
      <c r="A773" s="7"/>
      <c r="B773" s="57"/>
      <c r="C773" s="126" t="s">
        <v>33</v>
      </c>
      <c r="D773" s="113">
        <v>1120</v>
      </c>
    </row>
    <row r="774" spans="1:4" ht="18" customHeight="1">
      <c r="A774" s="7"/>
      <c r="B774" s="57"/>
      <c r="C774" s="126" t="s">
        <v>34</v>
      </c>
      <c r="D774" s="113"/>
    </row>
    <row r="775" spans="1:4" ht="18" customHeight="1">
      <c r="A775" s="7"/>
      <c r="B775" s="57"/>
      <c r="C775" s="126" t="s">
        <v>35</v>
      </c>
      <c r="D775" s="113"/>
    </row>
    <row r="776" spans="1:4" ht="18" customHeight="1">
      <c r="A776" s="7"/>
      <c r="B776" s="57"/>
      <c r="C776" s="126" t="s">
        <v>948</v>
      </c>
      <c r="D776" s="113">
        <v>568</v>
      </c>
    </row>
    <row r="777" spans="1:4" ht="18" customHeight="1">
      <c r="A777" s="7"/>
      <c r="B777" s="57"/>
      <c r="C777" s="126" t="s">
        <v>949</v>
      </c>
      <c r="D777" s="113"/>
    </row>
    <row r="778" spans="1:4" ht="18" customHeight="1">
      <c r="A778" s="7"/>
      <c r="B778" s="57"/>
      <c r="C778" s="126" t="s">
        <v>950</v>
      </c>
      <c r="D778" s="113"/>
    </row>
    <row r="779" spans="1:4" ht="18" customHeight="1">
      <c r="A779" s="7"/>
      <c r="B779" s="57"/>
      <c r="C779" s="126" t="s">
        <v>951</v>
      </c>
      <c r="D779" s="113"/>
    </row>
    <row r="780" spans="1:4" ht="18" customHeight="1">
      <c r="A780" s="7"/>
      <c r="B780" s="57"/>
      <c r="C780" s="126" t="s">
        <v>952</v>
      </c>
      <c r="D780" s="113"/>
    </row>
    <row r="781" spans="1:4" ht="18" customHeight="1">
      <c r="A781" s="7"/>
      <c r="B781" s="57"/>
      <c r="C781" s="126" t="s">
        <v>953</v>
      </c>
      <c r="D781" s="113"/>
    </row>
    <row r="782" spans="1:4" ht="18" customHeight="1">
      <c r="A782" s="7"/>
      <c r="B782" s="57"/>
      <c r="C782" s="126" t="s">
        <v>954</v>
      </c>
      <c r="D782" s="113"/>
    </row>
    <row r="783" spans="1:4" ht="18" customHeight="1">
      <c r="A783" s="7"/>
      <c r="B783" s="57"/>
      <c r="C783" s="126" t="s">
        <v>955</v>
      </c>
      <c r="D783" s="113"/>
    </row>
    <row r="784" spans="1:4" ht="18" customHeight="1">
      <c r="A784" s="7"/>
      <c r="B784" s="57"/>
      <c r="C784" s="126" t="s">
        <v>956</v>
      </c>
      <c r="D784" s="113"/>
    </row>
    <row r="785" spans="1:4" ht="18" customHeight="1">
      <c r="A785" s="7"/>
      <c r="B785" s="57"/>
      <c r="C785" s="126" t="s">
        <v>957</v>
      </c>
      <c r="D785" s="113"/>
    </row>
    <row r="786" spans="1:4" ht="18" customHeight="1">
      <c r="A786" s="7"/>
      <c r="B786" s="57"/>
      <c r="C786" s="126" t="s">
        <v>958</v>
      </c>
      <c r="D786" s="113"/>
    </row>
    <row r="787" spans="1:4" ht="18" customHeight="1">
      <c r="A787" s="7"/>
      <c r="B787" s="57"/>
      <c r="C787" s="126" t="s">
        <v>959</v>
      </c>
      <c r="D787" s="113">
        <v>1960</v>
      </c>
    </row>
    <row r="788" spans="1:4" ht="18" customHeight="1">
      <c r="A788" s="7"/>
      <c r="B788" s="57"/>
      <c r="C788" s="126" t="s">
        <v>960</v>
      </c>
      <c r="D788" s="113"/>
    </row>
    <row r="789" spans="1:4" ht="18" customHeight="1">
      <c r="A789" s="7"/>
      <c r="B789" s="57"/>
      <c r="C789" s="126" t="s">
        <v>961</v>
      </c>
      <c r="D789" s="113"/>
    </row>
    <row r="790" spans="1:4" ht="18" customHeight="1">
      <c r="A790" s="7"/>
      <c r="B790" s="57"/>
      <c r="C790" s="126" t="s">
        <v>504</v>
      </c>
      <c r="D790" s="113">
        <f>D791+D817+D842+D870+D881+D888+D895</f>
        <v>83</v>
      </c>
    </row>
    <row r="791" spans="1:4" ht="18" customHeight="1">
      <c r="A791" s="7"/>
      <c r="B791" s="57"/>
      <c r="C791" s="126" t="s">
        <v>962</v>
      </c>
      <c r="D791" s="113">
        <f>SUM(D792:D816)</f>
        <v>63</v>
      </c>
    </row>
    <row r="792" spans="1:4" ht="18" customHeight="1">
      <c r="A792" s="7"/>
      <c r="B792" s="57"/>
      <c r="C792" s="126" t="s">
        <v>33</v>
      </c>
      <c r="D792" s="113">
        <v>63</v>
      </c>
    </row>
    <row r="793" spans="1:4" ht="18" customHeight="1">
      <c r="A793" s="7"/>
      <c r="B793" s="57"/>
      <c r="C793" s="126" t="s">
        <v>34</v>
      </c>
      <c r="D793" s="113"/>
    </row>
    <row r="794" spans="1:4" ht="18" customHeight="1">
      <c r="A794" s="7"/>
      <c r="B794" s="57"/>
      <c r="C794" s="126" t="s">
        <v>35</v>
      </c>
      <c r="D794" s="113"/>
    </row>
    <row r="795" spans="1:4" ht="18" customHeight="1">
      <c r="A795" s="7"/>
      <c r="B795" s="57"/>
      <c r="C795" s="126" t="s">
        <v>42</v>
      </c>
      <c r="D795" s="113"/>
    </row>
    <row r="796" spans="1:4" ht="18" customHeight="1">
      <c r="A796" s="7"/>
      <c r="B796" s="57"/>
      <c r="C796" s="126" t="s">
        <v>963</v>
      </c>
      <c r="D796" s="113"/>
    </row>
    <row r="797" spans="1:4" ht="18" customHeight="1">
      <c r="A797" s="7"/>
      <c r="B797" s="57"/>
      <c r="C797" s="126" t="s">
        <v>964</v>
      </c>
      <c r="D797" s="113"/>
    </row>
    <row r="798" spans="1:4" ht="18" customHeight="1">
      <c r="A798" s="7"/>
      <c r="B798" s="57"/>
      <c r="C798" s="126" t="s">
        <v>965</v>
      </c>
      <c r="D798" s="113"/>
    </row>
    <row r="799" spans="1:4" ht="18" customHeight="1">
      <c r="A799" s="7"/>
      <c r="B799" s="57"/>
      <c r="C799" s="126" t="s">
        <v>966</v>
      </c>
      <c r="D799" s="113"/>
    </row>
    <row r="800" spans="1:4" ht="18" customHeight="1">
      <c r="A800" s="7"/>
      <c r="B800" s="57"/>
      <c r="C800" s="126" t="s">
        <v>967</v>
      </c>
      <c r="D800" s="113"/>
    </row>
    <row r="801" spans="1:4" ht="18" customHeight="1">
      <c r="A801" s="7"/>
      <c r="B801" s="57"/>
      <c r="C801" s="126" t="s">
        <v>968</v>
      </c>
      <c r="D801" s="113"/>
    </row>
    <row r="802" spans="1:4" ht="18" customHeight="1">
      <c r="A802" s="7"/>
      <c r="B802" s="57"/>
      <c r="C802" s="126" t="s">
        <v>969</v>
      </c>
      <c r="D802" s="113"/>
    </row>
    <row r="803" spans="1:4" ht="18" customHeight="1">
      <c r="A803" s="7"/>
      <c r="B803" s="57"/>
      <c r="C803" s="126" t="s">
        <v>970</v>
      </c>
      <c r="D803" s="113"/>
    </row>
    <row r="804" spans="1:4" ht="18" customHeight="1">
      <c r="A804" s="7"/>
      <c r="B804" s="57"/>
      <c r="C804" s="126" t="s">
        <v>971</v>
      </c>
      <c r="D804" s="113"/>
    </row>
    <row r="805" spans="1:4" ht="18" customHeight="1">
      <c r="A805" s="7"/>
      <c r="B805" s="57"/>
      <c r="C805" s="126" t="s">
        <v>972</v>
      </c>
      <c r="D805" s="113"/>
    </row>
    <row r="806" spans="1:4" ht="18" customHeight="1">
      <c r="A806" s="7"/>
      <c r="B806" s="57"/>
      <c r="C806" s="126" t="s">
        <v>973</v>
      </c>
      <c r="D806" s="113"/>
    </row>
    <row r="807" spans="1:4" ht="18" customHeight="1">
      <c r="A807" s="7"/>
      <c r="B807" s="57"/>
      <c r="C807" s="126" t="s">
        <v>974</v>
      </c>
      <c r="D807" s="113"/>
    </row>
    <row r="808" spans="1:4" ht="18" customHeight="1">
      <c r="A808" s="7"/>
      <c r="B808" s="57"/>
      <c r="C808" s="126" t="s">
        <v>975</v>
      </c>
      <c r="D808" s="113"/>
    </row>
    <row r="809" spans="1:4" ht="18" customHeight="1">
      <c r="A809" s="7"/>
      <c r="B809" s="57"/>
      <c r="C809" s="126" t="s">
        <v>976</v>
      </c>
      <c r="D809" s="113"/>
    </row>
    <row r="810" spans="1:4" ht="18" customHeight="1">
      <c r="A810" s="7"/>
      <c r="B810" s="57"/>
      <c r="C810" s="126" t="s">
        <v>977</v>
      </c>
      <c r="D810" s="113"/>
    </row>
    <row r="811" spans="1:4" ht="18" customHeight="1">
      <c r="A811" s="7"/>
      <c r="B811" s="57"/>
      <c r="C811" s="126" t="s">
        <v>978</v>
      </c>
      <c r="D811" s="113"/>
    </row>
    <row r="812" spans="1:4" ht="18" customHeight="1">
      <c r="A812" s="7"/>
      <c r="B812" s="57"/>
      <c r="C812" s="126" t="s">
        <v>979</v>
      </c>
      <c r="D812" s="113"/>
    </row>
    <row r="813" spans="1:4" ht="18" customHeight="1">
      <c r="A813" s="7"/>
      <c r="B813" s="57"/>
      <c r="C813" s="126" t="s">
        <v>980</v>
      </c>
      <c r="D813" s="113"/>
    </row>
    <row r="814" spans="1:4" ht="18" customHeight="1">
      <c r="A814" s="7"/>
      <c r="B814" s="57"/>
      <c r="C814" s="126" t="s">
        <v>981</v>
      </c>
      <c r="D814" s="113"/>
    </row>
    <row r="815" spans="1:4" ht="18" customHeight="1">
      <c r="A815" s="7"/>
      <c r="B815" s="57"/>
      <c r="C815" s="126" t="s">
        <v>982</v>
      </c>
      <c r="D815" s="113"/>
    </row>
    <row r="816" spans="1:4" ht="18" customHeight="1">
      <c r="A816" s="7"/>
      <c r="B816" s="57"/>
      <c r="C816" s="126" t="s">
        <v>983</v>
      </c>
      <c r="D816" s="113"/>
    </row>
    <row r="817" spans="1:4" ht="18" customHeight="1">
      <c r="A817" s="7"/>
      <c r="B817" s="57"/>
      <c r="C817" s="126" t="s">
        <v>984</v>
      </c>
      <c r="D817" s="113">
        <f>SUM(D818:D841)</f>
        <v>0</v>
      </c>
    </row>
    <row r="818" spans="1:4" ht="18" customHeight="1">
      <c r="A818" s="7"/>
      <c r="B818" s="57"/>
      <c r="C818" s="126" t="s">
        <v>33</v>
      </c>
      <c r="D818" s="113"/>
    </row>
    <row r="819" spans="1:4" ht="18" customHeight="1">
      <c r="A819" s="7"/>
      <c r="B819" s="57"/>
      <c r="C819" s="126" t="s">
        <v>34</v>
      </c>
      <c r="D819" s="113"/>
    </row>
    <row r="820" spans="1:4" ht="18" customHeight="1">
      <c r="A820" s="7"/>
      <c r="B820" s="57"/>
      <c r="C820" s="126" t="s">
        <v>35</v>
      </c>
      <c r="D820" s="113"/>
    </row>
    <row r="821" spans="1:4" ht="18" customHeight="1">
      <c r="A821" s="7"/>
      <c r="B821" s="57"/>
      <c r="C821" s="126" t="s">
        <v>985</v>
      </c>
      <c r="D821" s="113"/>
    </row>
    <row r="822" spans="1:4" ht="18" customHeight="1">
      <c r="A822" s="7"/>
      <c r="B822" s="57"/>
      <c r="C822" s="126" t="s">
        <v>986</v>
      </c>
      <c r="D822" s="113"/>
    </row>
    <row r="823" spans="1:4" ht="18" customHeight="1">
      <c r="A823" s="7"/>
      <c r="B823" s="57"/>
      <c r="C823" s="126" t="s">
        <v>987</v>
      </c>
      <c r="D823" s="113"/>
    </row>
    <row r="824" spans="1:4" ht="18" customHeight="1">
      <c r="A824" s="7"/>
      <c r="B824" s="57"/>
      <c r="C824" s="126" t="s">
        <v>988</v>
      </c>
      <c r="D824" s="113"/>
    </row>
    <row r="825" spans="1:4" ht="18" customHeight="1">
      <c r="A825" s="7"/>
      <c r="B825" s="57"/>
      <c r="C825" s="126" t="s">
        <v>989</v>
      </c>
      <c r="D825" s="113"/>
    </row>
    <row r="826" spans="1:4" ht="18" customHeight="1">
      <c r="A826" s="7"/>
      <c r="B826" s="57"/>
      <c r="C826" s="126" t="s">
        <v>990</v>
      </c>
      <c r="D826" s="113"/>
    </row>
    <row r="827" spans="1:4" ht="18" customHeight="1">
      <c r="A827" s="7"/>
      <c r="B827" s="57"/>
      <c r="C827" s="126" t="s">
        <v>991</v>
      </c>
      <c r="D827" s="113"/>
    </row>
    <row r="828" spans="1:4" ht="18" customHeight="1">
      <c r="A828" s="7"/>
      <c r="B828" s="57"/>
      <c r="C828" s="126" t="s">
        <v>992</v>
      </c>
      <c r="D828" s="113"/>
    </row>
    <row r="829" spans="1:4" ht="18" customHeight="1">
      <c r="A829" s="7"/>
      <c r="B829" s="57"/>
      <c r="C829" s="126" t="s">
        <v>993</v>
      </c>
      <c r="D829" s="113"/>
    </row>
    <row r="830" spans="1:4" ht="18" customHeight="1">
      <c r="A830" s="7"/>
      <c r="B830" s="57"/>
      <c r="C830" s="126" t="s">
        <v>994</v>
      </c>
      <c r="D830" s="113"/>
    </row>
    <row r="831" spans="1:4" ht="18" customHeight="1">
      <c r="A831" s="7"/>
      <c r="B831" s="57"/>
      <c r="C831" s="126" t="s">
        <v>995</v>
      </c>
      <c r="D831" s="113"/>
    </row>
    <row r="832" spans="1:4" ht="18" customHeight="1">
      <c r="A832" s="7"/>
      <c r="B832" s="57"/>
      <c r="C832" s="126" t="s">
        <v>996</v>
      </c>
      <c r="D832" s="113"/>
    </row>
    <row r="833" spans="1:4" ht="18" customHeight="1">
      <c r="A833" s="7"/>
      <c r="B833" s="57"/>
      <c r="C833" s="126" t="s">
        <v>997</v>
      </c>
      <c r="D833" s="113"/>
    </row>
    <row r="834" spans="1:4" ht="18" customHeight="1">
      <c r="A834" s="7"/>
      <c r="B834" s="57"/>
      <c r="C834" s="126" t="s">
        <v>998</v>
      </c>
      <c r="D834" s="113"/>
    </row>
    <row r="835" spans="1:4" ht="18" customHeight="1">
      <c r="A835" s="7"/>
      <c r="B835" s="57"/>
      <c r="C835" s="126" t="s">
        <v>709</v>
      </c>
      <c r="D835" s="113"/>
    </row>
    <row r="836" spans="1:4" ht="18" customHeight="1">
      <c r="A836" s="7"/>
      <c r="B836" s="57"/>
      <c r="C836" s="126" t="s">
        <v>999</v>
      </c>
      <c r="D836" s="113"/>
    </row>
    <row r="837" spans="1:4" ht="18" customHeight="1">
      <c r="A837" s="7"/>
      <c r="B837" s="57"/>
      <c r="C837" s="126" t="s">
        <v>1000</v>
      </c>
      <c r="D837" s="113"/>
    </row>
    <row r="838" spans="1:4" ht="18" customHeight="1">
      <c r="A838" s="7"/>
      <c r="B838" s="57"/>
      <c r="C838" s="126" t="s">
        <v>1001</v>
      </c>
      <c r="D838" s="113"/>
    </row>
    <row r="839" spans="1:4" ht="18" customHeight="1">
      <c r="A839" s="7"/>
      <c r="B839" s="57"/>
      <c r="C839" s="126" t="s">
        <v>1002</v>
      </c>
      <c r="D839" s="113"/>
    </row>
    <row r="840" spans="1:4" ht="18" customHeight="1">
      <c r="A840" s="7"/>
      <c r="B840" s="57"/>
      <c r="C840" s="126" t="s">
        <v>969</v>
      </c>
      <c r="D840" s="113"/>
    </row>
    <row r="841" spans="1:4" ht="18" customHeight="1">
      <c r="A841" s="7"/>
      <c r="B841" s="57"/>
      <c r="C841" s="126" t="s">
        <v>1003</v>
      </c>
      <c r="D841" s="113"/>
    </row>
    <row r="842" spans="1:4" ht="18" customHeight="1">
      <c r="A842" s="7"/>
      <c r="B842" s="57"/>
      <c r="C842" s="126" t="s">
        <v>1004</v>
      </c>
      <c r="D842" s="113">
        <f>SUM(D843:D869)</f>
        <v>0</v>
      </c>
    </row>
    <row r="843" spans="1:4" ht="18" customHeight="1">
      <c r="A843" s="7"/>
      <c r="B843" s="57"/>
      <c r="C843" s="126" t="s">
        <v>33</v>
      </c>
      <c r="D843" s="113"/>
    </row>
    <row r="844" spans="1:4" ht="18" customHeight="1">
      <c r="A844" s="7"/>
      <c r="B844" s="57"/>
      <c r="C844" s="126" t="s">
        <v>34</v>
      </c>
      <c r="D844" s="113"/>
    </row>
    <row r="845" spans="1:4" ht="18" customHeight="1">
      <c r="A845" s="7"/>
      <c r="B845" s="57"/>
      <c r="C845" s="126" t="s">
        <v>35</v>
      </c>
      <c r="D845" s="113"/>
    </row>
    <row r="846" spans="1:4" ht="18" customHeight="1">
      <c r="A846" s="7"/>
      <c r="B846" s="57"/>
      <c r="C846" s="126" t="s">
        <v>1005</v>
      </c>
      <c r="D846" s="113"/>
    </row>
    <row r="847" spans="1:4" ht="18" customHeight="1">
      <c r="A847" s="7"/>
      <c r="B847" s="57"/>
      <c r="C847" s="126" t="s">
        <v>1006</v>
      </c>
      <c r="D847" s="113"/>
    </row>
    <row r="848" spans="1:4" ht="18" customHeight="1">
      <c r="A848" s="7"/>
      <c r="B848" s="57"/>
      <c r="C848" s="126" t="s">
        <v>1007</v>
      </c>
      <c r="D848" s="113"/>
    </row>
    <row r="849" spans="1:4" ht="18" customHeight="1">
      <c r="A849" s="7"/>
      <c r="B849" s="57"/>
      <c r="C849" s="126" t="s">
        <v>1008</v>
      </c>
      <c r="D849" s="113"/>
    </row>
    <row r="850" spans="1:4" ht="18" customHeight="1">
      <c r="A850" s="7"/>
      <c r="B850" s="57"/>
      <c r="C850" s="126" t="s">
        <v>1009</v>
      </c>
      <c r="D850" s="113"/>
    </row>
    <row r="851" spans="1:4" ht="18" customHeight="1">
      <c r="A851" s="7"/>
      <c r="B851" s="57"/>
      <c r="C851" s="126" t="s">
        <v>1010</v>
      </c>
      <c r="D851" s="113"/>
    </row>
    <row r="852" spans="1:4" ht="18" customHeight="1">
      <c r="A852" s="7"/>
      <c r="B852" s="57"/>
      <c r="C852" s="126" t="s">
        <v>1011</v>
      </c>
      <c r="D852" s="113"/>
    </row>
    <row r="853" spans="1:4" ht="18" customHeight="1">
      <c r="A853" s="7"/>
      <c r="B853" s="57"/>
      <c r="C853" s="126" t="s">
        <v>1012</v>
      </c>
      <c r="D853" s="113"/>
    </row>
    <row r="854" spans="1:4" ht="18" customHeight="1">
      <c r="A854" s="7"/>
      <c r="B854" s="57"/>
      <c r="C854" s="126" t="s">
        <v>1013</v>
      </c>
      <c r="D854" s="113"/>
    </row>
    <row r="855" spans="1:4" ht="18" customHeight="1">
      <c r="A855" s="7"/>
      <c r="B855" s="57"/>
      <c r="C855" s="126" t="s">
        <v>1014</v>
      </c>
      <c r="D855" s="113"/>
    </row>
    <row r="856" spans="1:4" ht="18" customHeight="1">
      <c r="A856" s="7"/>
      <c r="B856" s="57"/>
      <c r="C856" s="126" t="s">
        <v>1015</v>
      </c>
      <c r="D856" s="113"/>
    </row>
    <row r="857" spans="1:4" ht="18" customHeight="1">
      <c r="A857" s="7"/>
      <c r="B857" s="57"/>
      <c r="C857" s="126" t="s">
        <v>1016</v>
      </c>
      <c r="D857" s="113"/>
    </row>
    <row r="858" spans="1:4" ht="18" customHeight="1">
      <c r="A858" s="7"/>
      <c r="B858" s="57"/>
      <c r="C858" s="126" t="s">
        <v>1017</v>
      </c>
      <c r="D858" s="113"/>
    </row>
    <row r="859" spans="1:4" ht="18" customHeight="1">
      <c r="A859" s="7"/>
      <c r="B859" s="57"/>
      <c r="C859" s="126" t="s">
        <v>1018</v>
      </c>
      <c r="D859" s="113"/>
    </row>
    <row r="860" spans="1:4" ht="18" customHeight="1">
      <c r="A860" s="7"/>
      <c r="B860" s="57"/>
      <c r="C860" s="126" t="s">
        <v>1019</v>
      </c>
      <c r="D860" s="113"/>
    </row>
    <row r="861" spans="1:4" ht="18" customHeight="1">
      <c r="A861" s="7"/>
      <c r="B861" s="57"/>
      <c r="C861" s="126" t="s">
        <v>1020</v>
      </c>
      <c r="D861" s="113"/>
    </row>
    <row r="862" spans="1:4" ht="18" customHeight="1">
      <c r="A862" s="7"/>
      <c r="B862" s="57"/>
      <c r="C862" s="126" t="s">
        <v>1021</v>
      </c>
      <c r="D862" s="113"/>
    </row>
    <row r="863" spans="1:4" ht="18" customHeight="1">
      <c r="A863" s="7"/>
      <c r="B863" s="57"/>
      <c r="C863" s="126" t="s">
        <v>1022</v>
      </c>
      <c r="D863" s="113"/>
    </row>
    <row r="864" spans="1:4" ht="18" customHeight="1">
      <c r="A864" s="7"/>
      <c r="B864" s="57"/>
      <c r="C864" s="126" t="s">
        <v>997</v>
      </c>
      <c r="D864" s="113"/>
    </row>
    <row r="865" spans="1:4" ht="18" customHeight="1">
      <c r="A865" s="7"/>
      <c r="B865" s="57"/>
      <c r="C865" s="126" t="s">
        <v>1023</v>
      </c>
      <c r="D865" s="113"/>
    </row>
    <row r="866" spans="1:4" ht="18" customHeight="1">
      <c r="A866" s="7"/>
      <c r="B866" s="57"/>
      <c r="C866" s="126" t="s">
        <v>1024</v>
      </c>
      <c r="D866" s="113"/>
    </row>
    <row r="867" spans="1:4" ht="18" customHeight="1">
      <c r="A867" s="7"/>
      <c r="B867" s="57"/>
      <c r="C867" s="126" t="s">
        <v>661</v>
      </c>
      <c r="D867" s="113"/>
    </row>
    <row r="868" spans="1:4" ht="18" customHeight="1">
      <c r="A868" s="7"/>
      <c r="B868" s="57"/>
      <c r="C868" s="126" t="s">
        <v>1025</v>
      </c>
      <c r="D868" s="113"/>
    </row>
    <row r="869" spans="1:4" ht="18" customHeight="1">
      <c r="A869" s="7"/>
      <c r="B869" s="57"/>
      <c r="C869" s="126" t="s">
        <v>1026</v>
      </c>
      <c r="D869" s="113"/>
    </row>
    <row r="870" spans="1:4" ht="18" customHeight="1">
      <c r="A870" s="7"/>
      <c r="B870" s="57"/>
      <c r="C870" s="126" t="s">
        <v>1027</v>
      </c>
      <c r="D870" s="113">
        <f>SUM(D871:D880)</f>
        <v>0</v>
      </c>
    </row>
    <row r="871" spans="1:4" ht="18" customHeight="1">
      <c r="A871" s="7"/>
      <c r="B871" s="57"/>
      <c r="C871" s="126" t="s">
        <v>33</v>
      </c>
      <c r="D871" s="113"/>
    </row>
    <row r="872" spans="1:4" ht="18" customHeight="1">
      <c r="A872" s="7"/>
      <c r="B872" s="57"/>
      <c r="C872" s="126" t="s">
        <v>34</v>
      </c>
      <c r="D872" s="113"/>
    </row>
    <row r="873" spans="1:4" ht="18" customHeight="1">
      <c r="A873" s="7"/>
      <c r="B873" s="57"/>
      <c r="C873" s="126" t="s">
        <v>35</v>
      </c>
      <c r="D873" s="113"/>
    </row>
    <row r="874" spans="1:4" ht="18" customHeight="1">
      <c r="A874" s="7"/>
      <c r="B874" s="57"/>
      <c r="C874" s="126" t="s">
        <v>1028</v>
      </c>
      <c r="D874" s="113"/>
    </row>
    <row r="875" spans="1:4" ht="18" customHeight="1">
      <c r="A875" s="7"/>
      <c r="B875" s="57"/>
      <c r="C875" s="126" t="s">
        <v>1029</v>
      </c>
      <c r="D875" s="113"/>
    </row>
    <row r="876" spans="1:4" ht="18" customHeight="1">
      <c r="A876" s="7"/>
      <c r="B876" s="57"/>
      <c r="C876" s="126" t="s">
        <v>1030</v>
      </c>
      <c r="D876" s="113"/>
    </row>
    <row r="877" spans="1:4" ht="18" customHeight="1">
      <c r="A877" s="7"/>
      <c r="B877" s="57"/>
      <c r="C877" s="126" t="s">
        <v>1031</v>
      </c>
      <c r="D877" s="113"/>
    </row>
    <row r="878" spans="1:4" ht="18" customHeight="1">
      <c r="A878" s="7"/>
      <c r="B878" s="57"/>
      <c r="C878" s="126" t="s">
        <v>1315</v>
      </c>
      <c r="D878" s="113"/>
    </row>
    <row r="879" spans="1:4" ht="18" customHeight="1">
      <c r="A879" s="7"/>
      <c r="B879" s="57"/>
      <c r="C879" s="126" t="s">
        <v>1032</v>
      </c>
      <c r="D879" s="113"/>
    </row>
    <row r="880" spans="1:4" ht="18" customHeight="1">
      <c r="A880" s="7"/>
      <c r="B880" s="57"/>
      <c r="C880" s="126" t="s">
        <v>1033</v>
      </c>
      <c r="D880" s="113"/>
    </row>
    <row r="881" spans="1:4" ht="18" customHeight="1">
      <c r="A881" s="7"/>
      <c r="B881" s="57"/>
      <c r="C881" s="126" t="s">
        <v>1034</v>
      </c>
      <c r="D881" s="113"/>
    </row>
    <row r="882" spans="1:4" ht="18" customHeight="1">
      <c r="A882" s="7"/>
      <c r="B882" s="57"/>
      <c r="C882" s="126" t="s">
        <v>1316</v>
      </c>
      <c r="D882" s="113"/>
    </row>
    <row r="883" spans="1:4" ht="18" customHeight="1">
      <c r="A883" s="7"/>
      <c r="B883" s="57"/>
      <c r="C883" s="126" t="s">
        <v>1035</v>
      </c>
      <c r="D883" s="113"/>
    </row>
    <row r="884" spans="1:4" ht="18" customHeight="1">
      <c r="A884" s="7"/>
      <c r="B884" s="57"/>
      <c r="C884" s="126" t="s">
        <v>1036</v>
      </c>
      <c r="D884" s="113"/>
    </row>
    <row r="885" spans="1:4" ht="18" customHeight="1">
      <c r="A885" s="7"/>
      <c r="B885" s="57"/>
      <c r="C885" s="126" t="s">
        <v>1037</v>
      </c>
      <c r="D885" s="113"/>
    </row>
    <row r="886" spans="1:4" ht="18" customHeight="1">
      <c r="A886" s="7"/>
      <c r="B886" s="57"/>
      <c r="C886" s="126" t="s">
        <v>1038</v>
      </c>
      <c r="D886" s="113"/>
    </row>
    <row r="887" spans="1:4" ht="18" customHeight="1">
      <c r="A887" s="7"/>
      <c r="B887" s="57"/>
      <c r="C887" s="126" t="s">
        <v>1039</v>
      </c>
      <c r="D887" s="113"/>
    </row>
    <row r="888" spans="1:4" ht="18" customHeight="1">
      <c r="A888" s="7"/>
      <c r="B888" s="57"/>
      <c r="C888" s="126" t="s">
        <v>1040</v>
      </c>
      <c r="D888" s="113">
        <v>20</v>
      </c>
    </row>
    <row r="889" spans="1:4" ht="18" customHeight="1">
      <c r="A889" s="7"/>
      <c r="B889" s="57"/>
      <c r="C889" s="126" t="s">
        <v>1041</v>
      </c>
      <c r="D889" s="113"/>
    </row>
    <row r="890" spans="1:4" ht="18" customHeight="1">
      <c r="A890" s="7"/>
      <c r="B890" s="57"/>
      <c r="C890" s="126" t="s">
        <v>1042</v>
      </c>
      <c r="D890" s="113"/>
    </row>
    <row r="891" spans="1:4" ht="18" customHeight="1">
      <c r="A891" s="7"/>
      <c r="B891" s="57"/>
      <c r="C891" s="126" t="s">
        <v>1043</v>
      </c>
      <c r="D891" s="113">
        <v>20</v>
      </c>
    </row>
    <row r="892" spans="1:4" ht="18" customHeight="1">
      <c r="A892" s="7"/>
      <c r="B892" s="57"/>
      <c r="C892" s="126" t="s">
        <v>1044</v>
      </c>
      <c r="D892" s="113"/>
    </row>
    <row r="893" spans="1:4" ht="18" customHeight="1">
      <c r="A893" s="7"/>
      <c r="B893" s="57"/>
      <c r="C893" s="126" t="s">
        <v>1045</v>
      </c>
      <c r="D893" s="113"/>
    </row>
    <row r="894" spans="1:4" ht="18" customHeight="1">
      <c r="A894" s="7"/>
      <c r="B894" s="57"/>
      <c r="C894" s="126" t="s">
        <v>1046</v>
      </c>
      <c r="D894" s="113"/>
    </row>
    <row r="895" spans="1:4" ht="18" customHeight="1">
      <c r="A895" s="7"/>
      <c r="B895" s="57"/>
      <c r="C895" s="126" t="s">
        <v>1047</v>
      </c>
      <c r="D895" s="113"/>
    </row>
    <row r="896" spans="1:4" ht="18" customHeight="1">
      <c r="A896" s="7"/>
      <c r="B896" s="57"/>
      <c r="C896" s="126" t="s">
        <v>1048</v>
      </c>
      <c r="D896" s="113"/>
    </row>
    <row r="897" spans="1:4" ht="18" customHeight="1">
      <c r="A897" s="7"/>
      <c r="B897" s="57"/>
      <c r="C897" s="126" t="s">
        <v>1049</v>
      </c>
      <c r="D897" s="113"/>
    </row>
    <row r="898" spans="1:4" ht="18" customHeight="1">
      <c r="A898" s="7"/>
      <c r="B898" s="57"/>
      <c r="C898" s="126" t="s">
        <v>1050</v>
      </c>
      <c r="D898" s="113"/>
    </row>
    <row r="899" spans="1:4" ht="18" customHeight="1">
      <c r="A899" s="7"/>
      <c r="B899" s="57"/>
      <c r="C899" s="126" t="s">
        <v>1051</v>
      </c>
      <c r="D899" s="113"/>
    </row>
    <row r="900" spans="1:4" ht="18" customHeight="1">
      <c r="A900" s="7"/>
      <c r="B900" s="57"/>
      <c r="C900" s="126" t="s">
        <v>505</v>
      </c>
      <c r="D900" s="113"/>
    </row>
    <row r="901" spans="1:4" ht="18" customHeight="1">
      <c r="A901" s="7"/>
      <c r="B901" s="57"/>
      <c r="C901" s="127" t="s">
        <v>506</v>
      </c>
      <c r="D901" s="113">
        <f>D902+D957</f>
        <v>0</v>
      </c>
    </row>
    <row r="902" spans="1:4" ht="18" customHeight="1">
      <c r="A902" s="7"/>
      <c r="B902" s="57"/>
      <c r="C902" s="126" t="s">
        <v>1052</v>
      </c>
      <c r="D902" s="113"/>
    </row>
    <row r="903" spans="1:4" ht="18" customHeight="1">
      <c r="A903" s="7"/>
      <c r="B903" s="57"/>
      <c r="C903" s="126" t="s">
        <v>33</v>
      </c>
      <c r="D903" s="113"/>
    </row>
    <row r="904" spans="1:4" ht="18" customHeight="1">
      <c r="A904" s="7"/>
      <c r="B904" s="57"/>
      <c r="C904" s="126" t="s">
        <v>34</v>
      </c>
      <c r="D904" s="113"/>
    </row>
    <row r="905" spans="1:4" ht="18" customHeight="1">
      <c r="A905" s="7"/>
      <c r="B905" s="57"/>
      <c r="C905" s="126" t="s">
        <v>35</v>
      </c>
      <c r="D905" s="113"/>
    </row>
    <row r="906" spans="1:4" ht="18" customHeight="1">
      <c r="A906" s="7"/>
      <c r="B906" s="57"/>
      <c r="C906" s="126" t="s">
        <v>667</v>
      </c>
      <c r="D906" s="113"/>
    </row>
    <row r="907" spans="1:4" ht="18" customHeight="1">
      <c r="A907" s="7"/>
      <c r="B907" s="57"/>
      <c r="C907" s="126" t="s">
        <v>668</v>
      </c>
      <c r="D907" s="113"/>
    </row>
    <row r="908" spans="1:4" ht="18" customHeight="1">
      <c r="A908" s="7"/>
      <c r="B908" s="57"/>
      <c r="C908" s="126" t="s">
        <v>1053</v>
      </c>
      <c r="D908" s="113"/>
    </row>
    <row r="909" spans="1:4" ht="18" customHeight="1">
      <c r="A909" s="7"/>
      <c r="B909" s="57"/>
      <c r="C909" s="126" t="s">
        <v>1054</v>
      </c>
      <c r="D909" s="113"/>
    </row>
    <row r="910" spans="1:4" ht="18" customHeight="1">
      <c r="A910" s="7"/>
      <c r="B910" s="57"/>
      <c r="C910" s="126" t="s">
        <v>1055</v>
      </c>
      <c r="D910" s="113"/>
    </row>
    <row r="911" spans="1:4" ht="18" customHeight="1">
      <c r="A911" s="7"/>
      <c r="B911" s="57"/>
      <c r="C911" s="126" t="s">
        <v>1056</v>
      </c>
      <c r="D911" s="113"/>
    </row>
    <row r="912" spans="1:4" ht="18" customHeight="1">
      <c r="A912" s="7"/>
      <c r="B912" s="57"/>
      <c r="C912" s="126" t="s">
        <v>1057</v>
      </c>
      <c r="D912" s="113"/>
    </row>
    <row r="913" spans="1:4" ht="18" customHeight="1">
      <c r="A913" s="7"/>
      <c r="B913" s="57"/>
      <c r="C913" s="126" t="s">
        <v>676</v>
      </c>
      <c r="D913" s="113"/>
    </row>
    <row r="914" spans="1:4" ht="18" customHeight="1">
      <c r="A914" s="7"/>
      <c r="B914" s="57"/>
      <c r="C914" s="126" t="s">
        <v>1058</v>
      </c>
      <c r="D914" s="113"/>
    </row>
    <row r="915" spans="1:4" ht="18" customHeight="1">
      <c r="A915" s="7"/>
      <c r="B915" s="57"/>
      <c r="C915" s="126" t="s">
        <v>1059</v>
      </c>
      <c r="D915" s="113"/>
    </row>
    <row r="916" spans="1:4" ht="18" customHeight="1">
      <c r="A916" s="7"/>
      <c r="B916" s="57"/>
      <c r="C916" s="126" t="s">
        <v>1060</v>
      </c>
      <c r="D916" s="113"/>
    </row>
    <row r="917" spans="1:4" ht="18" customHeight="1">
      <c r="A917" s="7"/>
      <c r="B917" s="57"/>
      <c r="C917" s="126" t="s">
        <v>1061</v>
      </c>
      <c r="D917" s="113"/>
    </row>
    <row r="918" spans="1:4" ht="18" customHeight="1">
      <c r="A918" s="7"/>
      <c r="B918" s="57"/>
      <c r="C918" s="126" t="s">
        <v>1062</v>
      </c>
      <c r="D918" s="113"/>
    </row>
    <row r="919" spans="1:4" ht="18" customHeight="1">
      <c r="A919" s="7"/>
      <c r="B919" s="57"/>
      <c r="C919" s="126" t="s">
        <v>1063</v>
      </c>
      <c r="D919" s="113"/>
    </row>
    <row r="920" spans="1:4" ht="18" customHeight="1">
      <c r="A920" s="7"/>
      <c r="B920" s="57"/>
      <c r="C920" s="126" t="s">
        <v>1064</v>
      </c>
      <c r="D920" s="113"/>
    </row>
    <row r="921" spans="1:4" ht="18" customHeight="1">
      <c r="A921" s="7"/>
      <c r="B921" s="57"/>
      <c r="C921" s="126" t="s">
        <v>1065</v>
      </c>
      <c r="D921" s="113"/>
    </row>
    <row r="922" spans="1:4" ht="18" customHeight="1">
      <c r="A922" s="7"/>
      <c r="B922" s="57"/>
      <c r="C922" s="126" t="s">
        <v>1066</v>
      </c>
      <c r="D922" s="113"/>
    </row>
    <row r="923" spans="1:4" ht="18" customHeight="1">
      <c r="A923" s="7"/>
      <c r="B923" s="57"/>
      <c r="C923" s="126" t="s">
        <v>1067</v>
      </c>
      <c r="D923" s="113"/>
    </row>
    <row r="924" spans="1:4" ht="18" customHeight="1">
      <c r="A924" s="7"/>
      <c r="B924" s="57"/>
      <c r="C924" s="126" t="s">
        <v>1068</v>
      </c>
      <c r="D924" s="113"/>
    </row>
    <row r="925" spans="1:4" ht="18" customHeight="1">
      <c r="A925" s="7"/>
      <c r="B925" s="57"/>
      <c r="C925" s="126" t="s">
        <v>1069</v>
      </c>
      <c r="D925" s="113"/>
    </row>
    <row r="926" spans="1:4" ht="18" customHeight="1">
      <c r="A926" s="7"/>
      <c r="B926" s="57"/>
      <c r="C926" s="126" t="s">
        <v>33</v>
      </c>
      <c r="D926" s="113"/>
    </row>
    <row r="927" spans="1:4" ht="18" customHeight="1">
      <c r="A927" s="7"/>
      <c r="B927" s="57"/>
      <c r="C927" s="126" t="s">
        <v>34</v>
      </c>
      <c r="D927" s="113"/>
    </row>
    <row r="928" spans="1:4" ht="18" customHeight="1">
      <c r="A928" s="7"/>
      <c r="B928" s="57"/>
      <c r="C928" s="126" t="s">
        <v>35</v>
      </c>
      <c r="D928" s="113"/>
    </row>
    <row r="929" spans="1:4" ht="18" customHeight="1">
      <c r="A929" s="7"/>
      <c r="B929" s="57"/>
      <c r="C929" s="126" t="s">
        <v>1070</v>
      </c>
      <c r="D929" s="113"/>
    </row>
    <row r="930" spans="1:4" ht="18" customHeight="1">
      <c r="A930" s="7"/>
      <c r="B930" s="57"/>
      <c r="C930" s="126" t="s">
        <v>1071</v>
      </c>
      <c r="D930" s="113"/>
    </row>
    <row r="931" spans="1:4" ht="18" customHeight="1">
      <c r="A931" s="7"/>
      <c r="B931" s="57"/>
      <c r="C931" s="126" t="s">
        <v>1072</v>
      </c>
      <c r="D931" s="113"/>
    </row>
    <row r="932" spans="1:4" ht="18" customHeight="1">
      <c r="A932" s="7"/>
      <c r="B932" s="57"/>
      <c r="C932" s="126" t="s">
        <v>1073</v>
      </c>
      <c r="D932" s="113"/>
    </row>
    <row r="933" spans="1:4" ht="18" customHeight="1">
      <c r="A933" s="7"/>
      <c r="B933" s="57"/>
      <c r="C933" s="126" t="s">
        <v>1074</v>
      </c>
      <c r="D933" s="113"/>
    </row>
    <row r="934" spans="1:4" ht="18" customHeight="1">
      <c r="A934" s="7"/>
      <c r="B934" s="57"/>
      <c r="C934" s="126" t="s">
        <v>1075</v>
      </c>
      <c r="D934" s="113"/>
    </row>
    <row r="935" spans="1:4" ht="18" customHeight="1">
      <c r="A935" s="7"/>
      <c r="B935" s="57"/>
      <c r="C935" s="126" t="s">
        <v>1076</v>
      </c>
      <c r="D935" s="113"/>
    </row>
    <row r="936" spans="1:4" ht="18" customHeight="1">
      <c r="A936" s="7"/>
      <c r="B936" s="57"/>
      <c r="C936" s="126" t="s">
        <v>33</v>
      </c>
      <c r="D936" s="113"/>
    </row>
    <row r="937" spans="1:4" ht="18" customHeight="1">
      <c r="A937" s="7"/>
      <c r="B937" s="57"/>
      <c r="C937" s="126" t="s">
        <v>34</v>
      </c>
      <c r="D937" s="113"/>
    </row>
    <row r="938" spans="1:4" ht="18" customHeight="1">
      <c r="A938" s="7"/>
      <c r="B938" s="57"/>
      <c r="C938" s="126" t="s">
        <v>35</v>
      </c>
      <c r="D938" s="113"/>
    </row>
    <row r="939" spans="1:4" ht="18" customHeight="1">
      <c r="A939" s="7"/>
      <c r="B939" s="57"/>
      <c r="C939" s="126" t="s">
        <v>1077</v>
      </c>
      <c r="D939" s="113"/>
    </row>
    <row r="940" spans="1:4" ht="18" customHeight="1">
      <c r="A940" s="7"/>
      <c r="B940" s="57"/>
      <c r="C940" s="126" t="s">
        <v>698</v>
      </c>
      <c r="D940" s="113"/>
    </row>
    <row r="941" spans="1:4" ht="18" customHeight="1">
      <c r="A941" s="7"/>
      <c r="B941" s="57"/>
      <c r="C941" s="126" t="s">
        <v>1078</v>
      </c>
      <c r="D941" s="113"/>
    </row>
    <row r="942" spans="1:4" ht="18" customHeight="1">
      <c r="A942" s="7"/>
      <c r="B942" s="57"/>
      <c r="C942" s="126" t="s">
        <v>1079</v>
      </c>
      <c r="D942" s="113"/>
    </row>
    <row r="943" spans="1:4" ht="18" customHeight="1">
      <c r="A943" s="7"/>
      <c r="B943" s="57"/>
      <c r="C943" s="126" t="s">
        <v>1080</v>
      </c>
      <c r="D943" s="113"/>
    </row>
    <row r="944" spans="1:4" ht="18" customHeight="1">
      <c r="A944" s="7"/>
      <c r="B944" s="57"/>
      <c r="C944" s="126" t="s">
        <v>1081</v>
      </c>
      <c r="D944" s="113"/>
    </row>
    <row r="945" spans="1:4" ht="18" customHeight="1">
      <c r="A945" s="7"/>
      <c r="B945" s="57"/>
      <c r="C945" s="126" t="s">
        <v>1082</v>
      </c>
      <c r="D945" s="113"/>
    </row>
    <row r="946" spans="1:4" ht="18" customHeight="1">
      <c r="A946" s="7"/>
      <c r="B946" s="57"/>
      <c r="C946" s="126" t="s">
        <v>1083</v>
      </c>
      <c r="D946" s="113"/>
    </row>
    <row r="947" spans="1:4" ht="18" customHeight="1">
      <c r="A947" s="7"/>
      <c r="B947" s="57"/>
      <c r="C947" s="126" t="s">
        <v>1084</v>
      </c>
      <c r="D947" s="113"/>
    </row>
    <row r="948" spans="1:4" ht="18" customHeight="1">
      <c r="A948" s="7"/>
      <c r="B948" s="57"/>
      <c r="C948" s="126" t="s">
        <v>1085</v>
      </c>
      <c r="D948" s="113"/>
    </row>
    <row r="949" spans="1:4" ht="18" customHeight="1">
      <c r="A949" s="7"/>
      <c r="B949" s="57"/>
      <c r="C949" s="126" t="s">
        <v>1086</v>
      </c>
      <c r="D949" s="113"/>
    </row>
    <row r="950" spans="1:4" ht="18" customHeight="1">
      <c r="A950" s="7"/>
      <c r="B950" s="57"/>
      <c r="C950" s="126" t="s">
        <v>1087</v>
      </c>
      <c r="D950" s="113"/>
    </row>
    <row r="951" spans="1:4" ht="18" customHeight="1">
      <c r="A951" s="7"/>
      <c r="B951" s="57"/>
      <c r="C951" s="126" t="s">
        <v>33</v>
      </c>
      <c r="D951" s="113"/>
    </row>
    <row r="952" spans="1:4" ht="18" customHeight="1">
      <c r="A952" s="7"/>
      <c r="B952" s="57"/>
      <c r="C952" s="126" t="s">
        <v>34</v>
      </c>
      <c r="D952" s="113"/>
    </row>
    <row r="953" spans="1:4" ht="18" customHeight="1">
      <c r="A953" s="7"/>
      <c r="B953" s="57"/>
      <c r="C953" s="126" t="s">
        <v>35</v>
      </c>
      <c r="D953" s="113"/>
    </row>
    <row r="954" spans="1:4" ht="18" customHeight="1">
      <c r="A954" s="7"/>
      <c r="B954" s="57"/>
      <c r="C954" s="126" t="s">
        <v>1074</v>
      </c>
      <c r="D954" s="113"/>
    </row>
    <row r="955" spans="1:4" ht="18" customHeight="1">
      <c r="A955" s="7"/>
      <c r="B955" s="57"/>
      <c r="C955" s="126" t="s">
        <v>1088</v>
      </c>
      <c r="D955" s="113"/>
    </row>
    <row r="956" spans="1:4" ht="18" customHeight="1">
      <c r="A956" s="7"/>
      <c r="B956" s="57"/>
      <c r="C956" s="126" t="s">
        <v>1089</v>
      </c>
      <c r="D956" s="113"/>
    </row>
    <row r="957" spans="1:4" ht="18" customHeight="1">
      <c r="A957" s="7"/>
      <c r="B957" s="57"/>
      <c r="C957" s="126" t="s">
        <v>1090</v>
      </c>
      <c r="D957" s="113"/>
    </row>
    <row r="958" spans="1:4" ht="18" customHeight="1">
      <c r="A958" s="7"/>
      <c r="B958" s="57"/>
      <c r="C958" s="126" t="s">
        <v>1091</v>
      </c>
      <c r="D958" s="113"/>
    </row>
    <row r="959" spans="1:4" ht="18" customHeight="1">
      <c r="A959" s="7"/>
      <c r="B959" s="57"/>
      <c r="C959" s="126" t="s">
        <v>1092</v>
      </c>
      <c r="D959" s="113"/>
    </row>
    <row r="960" spans="1:4" ht="18" customHeight="1">
      <c r="A960" s="7"/>
      <c r="B960" s="57"/>
      <c r="C960" s="126" t="s">
        <v>1093</v>
      </c>
      <c r="D960" s="113"/>
    </row>
    <row r="961" spans="1:4" ht="18" customHeight="1">
      <c r="A961" s="7"/>
      <c r="B961" s="57"/>
      <c r="C961" s="126" t="s">
        <v>1094</v>
      </c>
      <c r="D961" s="113"/>
    </row>
    <row r="962" spans="1:4" ht="18" customHeight="1">
      <c r="A962" s="7"/>
      <c r="B962" s="57"/>
      <c r="C962" s="126" t="s">
        <v>1095</v>
      </c>
      <c r="D962" s="113"/>
    </row>
    <row r="963" spans="1:4" ht="18" customHeight="1">
      <c r="A963" s="7"/>
      <c r="B963" s="57"/>
      <c r="C963" s="126" t="s">
        <v>1096</v>
      </c>
      <c r="D963" s="113"/>
    </row>
    <row r="964" spans="1:4" ht="18" customHeight="1">
      <c r="A964" s="7"/>
      <c r="B964" s="57"/>
      <c r="C964" s="126" t="s">
        <v>507</v>
      </c>
      <c r="D964" s="113"/>
    </row>
    <row r="965" spans="1:4" ht="18" customHeight="1">
      <c r="A965" s="7"/>
      <c r="B965" s="57"/>
      <c r="C965" s="126" t="s">
        <v>1097</v>
      </c>
      <c r="D965" s="113">
        <f>D966+D1015</f>
        <v>50</v>
      </c>
    </row>
    <row r="966" spans="1:4" ht="18" customHeight="1">
      <c r="A966" s="7"/>
      <c r="B966" s="57"/>
      <c r="C966" s="126" t="s">
        <v>1098</v>
      </c>
      <c r="D966" s="113"/>
    </row>
    <row r="967" spans="1:4" ht="18" customHeight="1">
      <c r="A967" s="7"/>
      <c r="B967" s="57"/>
      <c r="C967" s="126" t="s">
        <v>33</v>
      </c>
      <c r="D967" s="113"/>
    </row>
    <row r="968" spans="1:4" ht="18" customHeight="1">
      <c r="A968" s="7"/>
      <c r="B968" s="57"/>
      <c r="C968" s="126" t="s">
        <v>34</v>
      </c>
      <c r="D968" s="113"/>
    </row>
    <row r="969" spans="1:4" ht="18" customHeight="1">
      <c r="A969" s="7"/>
      <c r="B969" s="57"/>
      <c r="C969" s="126" t="s">
        <v>35</v>
      </c>
      <c r="D969" s="113"/>
    </row>
    <row r="970" spans="1:4" ht="18" customHeight="1">
      <c r="A970" s="7"/>
      <c r="B970" s="57"/>
      <c r="C970" s="126" t="s">
        <v>1099</v>
      </c>
      <c r="D970" s="113"/>
    </row>
    <row r="971" spans="1:4" ht="18" customHeight="1">
      <c r="A971" s="7"/>
      <c r="B971" s="57"/>
      <c r="C971" s="126" t="s">
        <v>1100</v>
      </c>
      <c r="D971" s="113"/>
    </row>
    <row r="972" spans="1:4" ht="18" customHeight="1">
      <c r="A972" s="7"/>
      <c r="B972" s="57"/>
      <c r="C972" s="126" t="s">
        <v>1101</v>
      </c>
      <c r="D972" s="113"/>
    </row>
    <row r="973" spans="1:4" ht="18" customHeight="1">
      <c r="A973" s="7"/>
      <c r="B973" s="57"/>
      <c r="C973" s="126" t="s">
        <v>1102</v>
      </c>
      <c r="D973" s="113"/>
    </row>
    <row r="974" spans="1:4" ht="18" customHeight="1">
      <c r="A974" s="7"/>
      <c r="B974" s="57"/>
      <c r="C974" s="126" t="s">
        <v>1103</v>
      </c>
      <c r="D974" s="113"/>
    </row>
    <row r="975" spans="1:4" ht="18" customHeight="1">
      <c r="A975" s="7"/>
      <c r="B975" s="57"/>
      <c r="C975" s="126" t="s">
        <v>1104</v>
      </c>
      <c r="D975" s="113"/>
    </row>
    <row r="976" spans="1:4" ht="18" customHeight="1">
      <c r="A976" s="7"/>
      <c r="B976" s="57"/>
      <c r="C976" s="126" t="s">
        <v>1105</v>
      </c>
      <c r="D976" s="113"/>
    </row>
    <row r="977" spans="1:4" ht="18" customHeight="1">
      <c r="A977" s="7"/>
      <c r="B977" s="57"/>
      <c r="C977" s="126" t="s">
        <v>33</v>
      </c>
      <c r="D977" s="113"/>
    </row>
    <row r="978" spans="1:4" ht="18" customHeight="1">
      <c r="A978" s="7"/>
      <c r="B978" s="57"/>
      <c r="C978" s="126" t="s">
        <v>34</v>
      </c>
      <c r="D978" s="113"/>
    </row>
    <row r="979" spans="1:4" ht="18" customHeight="1">
      <c r="A979" s="7"/>
      <c r="B979" s="57"/>
      <c r="C979" s="126" t="s">
        <v>35</v>
      </c>
      <c r="D979" s="113"/>
    </row>
    <row r="980" spans="1:4" ht="18" customHeight="1">
      <c r="A980" s="7"/>
      <c r="B980" s="57"/>
      <c r="C980" s="126" t="s">
        <v>1106</v>
      </c>
      <c r="D980" s="113"/>
    </row>
    <row r="981" spans="1:4" ht="18" customHeight="1">
      <c r="A981" s="7"/>
      <c r="B981" s="57"/>
      <c r="C981" s="126" t="s">
        <v>1107</v>
      </c>
      <c r="D981" s="113"/>
    </row>
    <row r="982" spans="1:4" ht="18" customHeight="1">
      <c r="A982" s="7"/>
      <c r="B982" s="57"/>
      <c r="C982" s="126" t="s">
        <v>1108</v>
      </c>
      <c r="D982" s="113"/>
    </row>
    <row r="983" spans="1:4" ht="18" customHeight="1">
      <c r="A983" s="7"/>
      <c r="B983" s="57"/>
      <c r="C983" s="126" t="s">
        <v>1109</v>
      </c>
      <c r="D983" s="113"/>
    </row>
    <row r="984" spans="1:4" ht="18" customHeight="1">
      <c r="A984" s="7"/>
      <c r="B984" s="57"/>
      <c r="C984" s="126" t="s">
        <v>1110</v>
      </c>
      <c r="D984" s="113"/>
    </row>
    <row r="985" spans="1:4" ht="18" customHeight="1">
      <c r="A985" s="7"/>
      <c r="B985" s="57"/>
      <c r="C985" s="126" t="s">
        <v>1111</v>
      </c>
      <c r="D985" s="113"/>
    </row>
    <row r="986" spans="1:4" ht="18" customHeight="1">
      <c r="A986" s="7"/>
      <c r="B986" s="57"/>
      <c r="C986" s="126" t="s">
        <v>1112</v>
      </c>
      <c r="D986" s="113"/>
    </row>
    <row r="987" spans="1:4" ht="18" customHeight="1">
      <c r="A987" s="7"/>
      <c r="B987" s="57"/>
      <c r="C987" s="126" t="s">
        <v>1113</v>
      </c>
      <c r="D987" s="113"/>
    </row>
    <row r="988" spans="1:4" ht="18" customHeight="1">
      <c r="A988" s="7"/>
      <c r="B988" s="57"/>
      <c r="C988" s="126" t="s">
        <v>1114</v>
      </c>
      <c r="D988" s="113"/>
    </row>
    <row r="989" spans="1:4" ht="18" customHeight="1">
      <c r="A989" s="7"/>
      <c r="B989" s="57"/>
      <c r="C989" s="126" t="s">
        <v>1115</v>
      </c>
      <c r="D989" s="113"/>
    </row>
    <row r="990" spans="1:4" ht="18" customHeight="1">
      <c r="A990" s="7"/>
      <c r="B990" s="57"/>
      <c r="C990" s="126" t="s">
        <v>1116</v>
      </c>
      <c r="D990" s="113"/>
    </row>
    <row r="991" spans="1:4" ht="18" customHeight="1">
      <c r="A991" s="7"/>
      <c r="B991" s="57"/>
      <c r="C991" s="126" t="s">
        <v>1117</v>
      </c>
      <c r="D991" s="113"/>
    </row>
    <row r="992" spans="1:4" ht="18" customHeight="1">
      <c r="A992" s="7"/>
      <c r="B992" s="57"/>
      <c r="C992" s="126" t="s">
        <v>1118</v>
      </c>
      <c r="D992" s="113"/>
    </row>
    <row r="993" spans="1:4" ht="18" customHeight="1">
      <c r="A993" s="7"/>
      <c r="B993" s="57"/>
      <c r="C993" s="126" t="s">
        <v>33</v>
      </c>
      <c r="D993" s="113"/>
    </row>
    <row r="994" spans="1:4" ht="18" customHeight="1">
      <c r="A994" s="7"/>
      <c r="B994" s="57"/>
      <c r="C994" s="126" t="s">
        <v>34</v>
      </c>
      <c r="D994" s="113"/>
    </row>
    <row r="995" spans="1:4" ht="18" customHeight="1">
      <c r="A995" s="7"/>
      <c r="B995" s="57"/>
      <c r="C995" s="126" t="s">
        <v>35</v>
      </c>
      <c r="D995" s="113"/>
    </row>
    <row r="996" spans="1:4" ht="18" customHeight="1">
      <c r="A996" s="7"/>
      <c r="B996" s="57"/>
      <c r="C996" s="126" t="s">
        <v>1119</v>
      </c>
      <c r="D996" s="113"/>
    </row>
    <row r="997" spans="1:4" ht="18" customHeight="1">
      <c r="A997" s="7"/>
      <c r="B997" s="57"/>
      <c r="C997" s="126" t="s">
        <v>1120</v>
      </c>
      <c r="D997" s="113"/>
    </row>
    <row r="998" spans="1:4" ht="18" customHeight="1">
      <c r="A998" s="7"/>
      <c r="B998" s="57"/>
      <c r="C998" s="126" t="s">
        <v>33</v>
      </c>
      <c r="D998" s="113"/>
    </row>
    <row r="999" spans="1:4" ht="18" customHeight="1">
      <c r="A999" s="7"/>
      <c r="B999" s="57"/>
      <c r="C999" s="126" t="s">
        <v>34</v>
      </c>
      <c r="D999" s="113"/>
    </row>
    <row r="1000" spans="1:4" ht="18" customHeight="1">
      <c r="A1000" s="7"/>
      <c r="B1000" s="57"/>
      <c r="C1000" s="126" t="s">
        <v>35</v>
      </c>
      <c r="D1000" s="113"/>
    </row>
    <row r="1001" spans="1:4" ht="18" customHeight="1">
      <c r="A1001" s="7"/>
      <c r="B1001" s="57"/>
      <c r="C1001" s="126" t="s">
        <v>1121</v>
      </c>
      <c r="D1001" s="113"/>
    </row>
    <row r="1002" spans="1:4" ht="18" customHeight="1">
      <c r="A1002" s="7"/>
      <c r="B1002" s="57"/>
      <c r="C1002" s="126" t="s">
        <v>1122</v>
      </c>
      <c r="D1002" s="113"/>
    </row>
    <row r="1003" spans="1:4" ht="18" customHeight="1">
      <c r="A1003" s="7"/>
      <c r="B1003" s="57"/>
      <c r="C1003" s="126" t="s">
        <v>1317</v>
      </c>
      <c r="D1003" s="113"/>
    </row>
    <row r="1004" spans="1:4" ht="18" customHeight="1">
      <c r="A1004" s="7"/>
      <c r="B1004" s="57"/>
      <c r="C1004" s="126" t="s">
        <v>1318</v>
      </c>
      <c r="D1004" s="113"/>
    </row>
    <row r="1005" spans="1:4" ht="18" customHeight="1">
      <c r="A1005" s="7"/>
      <c r="B1005" s="57"/>
      <c r="C1005" s="126" t="s">
        <v>1319</v>
      </c>
      <c r="D1005" s="113"/>
    </row>
    <row r="1006" spans="1:4" ht="18" customHeight="1">
      <c r="A1006" s="7"/>
      <c r="B1006" s="57"/>
      <c r="C1006" s="126" t="s">
        <v>42</v>
      </c>
      <c r="D1006" s="113"/>
    </row>
    <row r="1007" spans="1:4" ht="18" customHeight="1">
      <c r="A1007" s="7"/>
      <c r="B1007" s="57"/>
      <c r="C1007" s="126" t="s">
        <v>1123</v>
      </c>
      <c r="D1007" s="113"/>
    </row>
    <row r="1008" spans="1:4" ht="18" customHeight="1">
      <c r="A1008" s="7"/>
      <c r="B1008" s="57"/>
      <c r="C1008" s="126" t="s">
        <v>1124</v>
      </c>
      <c r="D1008" s="113"/>
    </row>
    <row r="1009" spans="1:4" ht="18" customHeight="1">
      <c r="A1009" s="7"/>
      <c r="B1009" s="57"/>
      <c r="C1009" s="126" t="s">
        <v>33</v>
      </c>
      <c r="D1009" s="113"/>
    </row>
    <row r="1010" spans="1:4" ht="18" customHeight="1">
      <c r="A1010" s="7"/>
      <c r="B1010" s="57"/>
      <c r="C1010" s="126" t="s">
        <v>34</v>
      </c>
      <c r="D1010" s="113"/>
    </row>
    <row r="1011" spans="1:4" ht="18" customHeight="1">
      <c r="A1011" s="7"/>
      <c r="B1011" s="57"/>
      <c r="C1011" s="126" t="s">
        <v>35</v>
      </c>
      <c r="D1011" s="113"/>
    </row>
    <row r="1012" spans="1:4" ht="18" customHeight="1">
      <c r="A1012" s="7"/>
      <c r="B1012" s="57"/>
      <c r="C1012" s="126" t="s">
        <v>1125</v>
      </c>
      <c r="D1012" s="113"/>
    </row>
    <row r="1013" spans="1:4" ht="18" customHeight="1">
      <c r="A1013" s="7"/>
      <c r="B1013" s="57"/>
      <c r="C1013" s="126" t="s">
        <v>1126</v>
      </c>
      <c r="D1013" s="113"/>
    </row>
    <row r="1014" spans="1:4" ht="18" customHeight="1">
      <c r="A1014" s="7"/>
      <c r="B1014" s="57"/>
      <c r="C1014" s="126" t="s">
        <v>1127</v>
      </c>
      <c r="D1014" s="113"/>
    </row>
    <row r="1015" spans="1:4" ht="18" customHeight="1">
      <c r="A1015" s="7"/>
      <c r="B1015" s="57"/>
      <c r="C1015" s="126" t="s">
        <v>1128</v>
      </c>
      <c r="D1015" s="113">
        <f>SUM(D1016:D1022)</f>
        <v>50</v>
      </c>
    </row>
    <row r="1016" spans="1:4" ht="18" customHeight="1">
      <c r="A1016" s="7"/>
      <c r="B1016" s="57"/>
      <c r="C1016" s="126" t="s">
        <v>33</v>
      </c>
      <c r="D1016" s="113">
        <v>50</v>
      </c>
    </row>
    <row r="1017" spans="1:4" ht="18" customHeight="1">
      <c r="A1017" s="7"/>
      <c r="B1017" s="57"/>
      <c r="C1017" s="126" t="s">
        <v>34</v>
      </c>
      <c r="D1017" s="113"/>
    </row>
    <row r="1018" spans="1:4" ht="18" customHeight="1">
      <c r="A1018" s="7"/>
      <c r="B1018" s="57"/>
      <c r="C1018" s="126" t="s">
        <v>35</v>
      </c>
      <c r="D1018" s="113"/>
    </row>
    <row r="1019" spans="1:4" ht="18" customHeight="1">
      <c r="A1019" s="7"/>
      <c r="B1019" s="57"/>
      <c r="C1019" s="126" t="s">
        <v>1129</v>
      </c>
      <c r="D1019" s="113"/>
    </row>
    <row r="1020" spans="1:4" ht="18" customHeight="1">
      <c r="A1020" s="7"/>
      <c r="B1020" s="57"/>
      <c r="C1020" s="126" t="s">
        <v>1130</v>
      </c>
      <c r="D1020" s="113"/>
    </row>
    <row r="1021" spans="1:4" ht="18" customHeight="1">
      <c r="A1021" s="7"/>
      <c r="B1021" s="57"/>
      <c r="C1021" s="126" t="s">
        <v>1320</v>
      </c>
      <c r="D1021" s="113"/>
    </row>
    <row r="1022" spans="1:4" ht="18" customHeight="1">
      <c r="A1022" s="7"/>
      <c r="B1022" s="57"/>
      <c r="C1022" s="126" t="s">
        <v>1131</v>
      </c>
      <c r="D1022" s="113"/>
    </row>
    <row r="1023" spans="1:4" ht="18" customHeight="1">
      <c r="A1023" s="7"/>
      <c r="B1023" s="57"/>
      <c r="C1023" s="126" t="s">
        <v>1132</v>
      </c>
      <c r="D1023" s="113"/>
    </row>
    <row r="1024" spans="1:4" ht="18" customHeight="1">
      <c r="A1024" s="7"/>
      <c r="B1024" s="57"/>
      <c r="C1024" s="126" t="s">
        <v>1133</v>
      </c>
      <c r="D1024" s="113"/>
    </row>
    <row r="1025" spans="1:4" ht="18" customHeight="1">
      <c r="A1025" s="7"/>
      <c r="B1025" s="57"/>
      <c r="C1025" s="126" t="s">
        <v>1134</v>
      </c>
      <c r="D1025" s="113"/>
    </row>
    <row r="1026" spans="1:4" ht="18" customHeight="1">
      <c r="A1026" s="7"/>
      <c r="B1026" s="57"/>
      <c r="C1026" s="126" t="s">
        <v>1135</v>
      </c>
      <c r="D1026" s="113"/>
    </row>
    <row r="1027" spans="1:4" ht="18" customHeight="1">
      <c r="A1027" s="7"/>
      <c r="B1027" s="57"/>
      <c r="C1027" s="126" t="s">
        <v>1136</v>
      </c>
      <c r="D1027" s="113"/>
    </row>
    <row r="1028" spans="1:4" ht="18" customHeight="1">
      <c r="A1028" s="7"/>
      <c r="B1028" s="57"/>
      <c r="C1028" s="126" t="s">
        <v>1137</v>
      </c>
      <c r="D1028" s="113"/>
    </row>
    <row r="1029" spans="1:4" ht="18" customHeight="1">
      <c r="A1029" s="7"/>
      <c r="B1029" s="57"/>
      <c r="C1029" s="126" t="s">
        <v>508</v>
      </c>
      <c r="D1029" s="113">
        <f>D1046</f>
        <v>0</v>
      </c>
    </row>
    <row r="1030" spans="1:4" ht="18" customHeight="1">
      <c r="A1030" s="7"/>
      <c r="B1030" s="57"/>
      <c r="C1030" s="126" t="s">
        <v>1138</v>
      </c>
      <c r="D1030" s="113"/>
    </row>
    <row r="1031" spans="1:4" ht="18" customHeight="1">
      <c r="A1031" s="7"/>
      <c r="B1031" s="57"/>
      <c r="C1031" s="126" t="s">
        <v>33</v>
      </c>
      <c r="D1031" s="113"/>
    </row>
    <row r="1032" spans="1:4" ht="18" customHeight="1">
      <c r="A1032" s="7"/>
      <c r="B1032" s="57"/>
      <c r="C1032" s="126" t="s">
        <v>34</v>
      </c>
      <c r="D1032" s="113"/>
    </row>
    <row r="1033" spans="1:4" ht="18" customHeight="1">
      <c r="A1033" s="7"/>
      <c r="B1033" s="57"/>
      <c r="C1033" s="126" t="s">
        <v>35</v>
      </c>
      <c r="D1033" s="113"/>
    </row>
    <row r="1034" spans="1:4" ht="18" customHeight="1">
      <c r="A1034" s="7"/>
      <c r="B1034" s="57"/>
      <c r="C1034" s="126" t="s">
        <v>1139</v>
      </c>
      <c r="D1034" s="113"/>
    </row>
    <row r="1035" spans="1:4" ht="18" customHeight="1">
      <c r="A1035" s="7"/>
      <c r="B1035" s="57"/>
      <c r="C1035" s="126" t="s">
        <v>1140</v>
      </c>
      <c r="D1035" s="113"/>
    </row>
    <row r="1036" spans="1:4" ht="18" customHeight="1">
      <c r="A1036" s="7"/>
      <c r="B1036" s="57"/>
      <c r="C1036" s="126" t="s">
        <v>1141</v>
      </c>
      <c r="D1036" s="113"/>
    </row>
    <row r="1037" spans="1:4" ht="18" customHeight="1">
      <c r="A1037" s="7"/>
      <c r="B1037" s="57"/>
      <c r="C1037" s="126" t="s">
        <v>1142</v>
      </c>
      <c r="D1037" s="113"/>
    </row>
    <row r="1038" spans="1:4" ht="18" customHeight="1">
      <c r="A1038" s="7"/>
      <c r="B1038" s="57"/>
      <c r="C1038" s="126" t="s">
        <v>42</v>
      </c>
      <c r="D1038" s="113"/>
    </row>
    <row r="1039" spans="1:4" ht="18" customHeight="1">
      <c r="A1039" s="7"/>
      <c r="B1039" s="57"/>
      <c r="C1039" s="126" t="s">
        <v>1143</v>
      </c>
      <c r="D1039" s="113"/>
    </row>
    <row r="1040" spans="1:4" ht="18" customHeight="1">
      <c r="A1040" s="7"/>
      <c r="B1040" s="57"/>
      <c r="C1040" s="126" t="s">
        <v>1144</v>
      </c>
      <c r="D1040" s="113"/>
    </row>
    <row r="1041" spans="1:4" ht="18" customHeight="1">
      <c r="A1041" s="7"/>
      <c r="B1041" s="57"/>
      <c r="C1041" s="126" t="s">
        <v>33</v>
      </c>
      <c r="D1041" s="113"/>
    </row>
    <row r="1042" spans="1:4" ht="18" customHeight="1">
      <c r="A1042" s="7"/>
      <c r="B1042" s="57"/>
      <c r="C1042" s="126" t="s">
        <v>34</v>
      </c>
      <c r="D1042" s="113"/>
    </row>
    <row r="1043" spans="1:4" ht="18" customHeight="1">
      <c r="A1043" s="7"/>
      <c r="B1043" s="57"/>
      <c r="C1043" s="126" t="s">
        <v>35</v>
      </c>
      <c r="D1043" s="113"/>
    </row>
    <row r="1044" spans="1:4" ht="18" customHeight="1">
      <c r="A1044" s="7"/>
      <c r="B1044" s="57"/>
      <c r="C1044" s="126" t="s">
        <v>1145</v>
      </c>
      <c r="D1044" s="113"/>
    </row>
    <row r="1045" spans="1:4" ht="18" customHeight="1">
      <c r="A1045" s="7"/>
      <c r="B1045" s="57"/>
      <c r="C1045" s="126" t="s">
        <v>1146</v>
      </c>
      <c r="D1045" s="113"/>
    </row>
    <row r="1046" spans="1:4" ht="18" customHeight="1">
      <c r="A1046" s="7"/>
      <c r="B1046" s="57"/>
      <c r="C1046" s="126" t="s">
        <v>1147</v>
      </c>
      <c r="D1046" s="113"/>
    </row>
    <row r="1047" spans="1:4" ht="18" customHeight="1">
      <c r="A1047" s="7"/>
      <c r="B1047" s="57"/>
      <c r="C1047" s="126" t="s">
        <v>1148</v>
      </c>
      <c r="D1047" s="113"/>
    </row>
    <row r="1048" spans="1:4" ht="18" customHeight="1">
      <c r="A1048" s="7"/>
      <c r="B1048" s="57"/>
      <c r="C1048" s="126" t="s">
        <v>509</v>
      </c>
      <c r="D1048" s="113"/>
    </row>
    <row r="1049" spans="1:4" ht="18" customHeight="1">
      <c r="A1049" s="7"/>
      <c r="B1049" s="57"/>
      <c r="C1049" s="126" t="s">
        <v>510</v>
      </c>
      <c r="D1049" s="113">
        <f>D1050</f>
        <v>48</v>
      </c>
    </row>
    <row r="1050" spans="1:4" ht="18" customHeight="1">
      <c r="A1050" s="7"/>
      <c r="B1050" s="57"/>
      <c r="C1050" s="126" t="s">
        <v>1149</v>
      </c>
      <c r="D1050" s="113">
        <f>SUM(D1051:D1056)</f>
        <v>48</v>
      </c>
    </row>
    <row r="1051" spans="1:4" ht="18" customHeight="1">
      <c r="A1051" s="7"/>
      <c r="B1051" s="57"/>
      <c r="C1051" s="126" t="s">
        <v>33</v>
      </c>
      <c r="D1051" s="113">
        <v>48</v>
      </c>
    </row>
    <row r="1052" spans="1:4" ht="18" customHeight="1">
      <c r="A1052" s="7"/>
      <c r="B1052" s="57"/>
      <c r="C1052" s="126" t="s">
        <v>34</v>
      </c>
      <c r="D1052" s="113"/>
    </row>
    <row r="1053" spans="1:4" ht="18" customHeight="1">
      <c r="A1053" s="7"/>
      <c r="B1053" s="57"/>
      <c r="C1053" s="126" t="s">
        <v>35</v>
      </c>
      <c r="D1053" s="113"/>
    </row>
    <row r="1054" spans="1:4" ht="18" customHeight="1">
      <c r="A1054" s="7"/>
      <c r="B1054" s="57"/>
      <c r="C1054" s="126" t="s">
        <v>1150</v>
      </c>
      <c r="D1054" s="113"/>
    </row>
    <row r="1055" spans="1:4" ht="18" customHeight="1">
      <c r="A1055" s="7"/>
      <c r="B1055" s="57"/>
      <c r="C1055" s="126" t="s">
        <v>42</v>
      </c>
      <c r="D1055" s="113"/>
    </row>
    <row r="1056" spans="1:4" ht="18" customHeight="1">
      <c r="A1056" s="7"/>
      <c r="B1056" s="57"/>
      <c r="C1056" s="126" t="s">
        <v>1151</v>
      </c>
      <c r="D1056" s="113"/>
    </row>
    <row r="1057" spans="1:4" ht="18" customHeight="1">
      <c r="A1057" s="7"/>
      <c r="B1057" s="57"/>
      <c r="C1057" s="126" t="s">
        <v>1321</v>
      </c>
      <c r="D1057" s="113"/>
    </row>
    <row r="1058" spans="1:4" ht="18" customHeight="1">
      <c r="A1058" s="7"/>
      <c r="B1058" s="57"/>
      <c r="C1058" s="126" t="s">
        <v>1322</v>
      </c>
      <c r="D1058" s="113"/>
    </row>
    <row r="1059" spans="1:4" ht="18" customHeight="1">
      <c r="A1059" s="7"/>
      <c r="B1059" s="57"/>
      <c r="C1059" s="126" t="s">
        <v>1323</v>
      </c>
      <c r="D1059" s="113"/>
    </row>
    <row r="1060" spans="1:4" ht="18" customHeight="1">
      <c r="A1060" s="7"/>
      <c r="B1060" s="57"/>
      <c r="C1060" s="126" t="s">
        <v>1324</v>
      </c>
      <c r="D1060" s="113"/>
    </row>
    <row r="1061" spans="1:4" ht="18" customHeight="1">
      <c r="A1061" s="7"/>
      <c r="B1061" s="57"/>
      <c r="C1061" s="126" t="s">
        <v>1325</v>
      </c>
      <c r="D1061" s="113"/>
    </row>
    <row r="1062" spans="1:4" ht="18" customHeight="1">
      <c r="A1062" s="7"/>
      <c r="B1062" s="57"/>
      <c r="C1062" s="126" t="s">
        <v>1326</v>
      </c>
      <c r="D1062" s="113"/>
    </row>
    <row r="1063" spans="1:4" ht="18" customHeight="1">
      <c r="A1063" s="7"/>
      <c r="B1063" s="57"/>
      <c r="C1063" s="126" t="s">
        <v>1327</v>
      </c>
      <c r="D1063" s="113"/>
    </row>
    <row r="1064" spans="1:4" ht="18" customHeight="1">
      <c r="A1064" s="7"/>
      <c r="B1064" s="57"/>
      <c r="C1064" s="126" t="s">
        <v>1328</v>
      </c>
      <c r="D1064" s="113"/>
    </row>
    <row r="1065" spans="1:4" ht="18" customHeight="1">
      <c r="A1065" s="7"/>
      <c r="B1065" s="57"/>
      <c r="C1065" s="126" t="s">
        <v>1329</v>
      </c>
      <c r="D1065" s="113"/>
    </row>
    <row r="1066" spans="1:4" ht="18" customHeight="1">
      <c r="A1066" s="7"/>
      <c r="B1066" s="57"/>
      <c r="C1066" s="126" t="s">
        <v>1330</v>
      </c>
      <c r="D1066" s="113"/>
    </row>
    <row r="1067" spans="1:4" ht="18" customHeight="1">
      <c r="A1067" s="7"/>
      <c r="B1067" s="57"/>
      <c r="C1067" s="126" t="s">
        <v>1152</v>
      </c>
      <c r="D1067" s="113"/>
    </row>
    <row r="1068" spans="1:4" ht="18" customHeight="1">
      <c r="A1068" s="7"/>
      <c r="B1068" s="57"/>
      <c r="C1068" s="126" t="s">
        <v>1153</v>
      </c>
      <c r="D1068" s="113"/>
    </row>
    <row r="1069" spans="1:4" ht="18" customHeight="1">
      <c r="A1069" s="7"/>
      <c r="B1069" s="57"/>
      <c r="C1069" s="128" t="s">
        <v>1154</v>
      </c>
      <c r="D1069" s="113"/>
    </row>
    <row r="1070" spans="1:4" ht="18" customHeight="1">
      <c r="A1070" s="7"/>
      <c r="B1070" s="57"/>
      <c r="C1070" s="126" t="s">
        <v>1155</v>
      </c>
      <c r="D1070" s="113"/>
    </row>
    <row r="1071" spans="1:4" ht="18" customHeight="1">
      <c r="A1071" s="7"/>
      <c r="B1071" s="57"/>
      <c r="C1071" s="126" t="s">
        <v>1156</v>
      </c>
      <c r="D1071" s="113"/>
    </row>
    <row r="1072" spans="1:4" ht="18" customHeight="1">
      <c r="A1072" s="7"/>
      <c r="B1072" s="57"/>
      <c r="C1072" s="126" t="s">
        <v>1157</v>
      </c>
      <c r="D1072" s="113"/>
    </row>
    <row r="1073" spans="1:4" ht="18" customHeight="1">
      <c r="A1073" s="7"/>
      <c r="B1073" s="57"/>
      <c r="C1073" s="126" t="s">
        <v>1331</v>
      </c>
      <c r="D1073" s="113"/>
    </row>
    <row r="1074" spans="1:4" ht="18" customHeight="1">
      <c r="A1074" s="7"/>
      <c r="B1074" s="57"/>
      <c r="C1074" s="126" t="s">
        <v>1332</v>
      </c>
      <c r="D1074" s="113"/>
    </row>
    <row r="1075" spans="1:4" ht="18" customHeight="1">
      <c r="A1075" s="7"/>
      <c r="B1075" s="57"/>
      <c r="C1075" s="126" t="s">
        <v>1333</v>
      </c>
      <c r="D1075" s="113"/>
    </row>
    <row r="1076" spans="1:4" ht="18" customHeight="1">
      <c r="A1076" s="7"/>
      <c r="B1076" s="57"/>
      <c r="C1076" s="126" t="s">
        <v>1158</v>
      </c>
      <c r="D1076" s="113"/>
    </row>
    <row r="1077" spans="1:4" ht="18" customHeight="1">
      <c r="A1077" s="7"/>
      <c r="B1077" s="57"/>
      <c r="C1077" s="126" t="s">
        <v>1334</v>
      </c>
      <c r="D1077" s="113"/>
    </row>
    <row r="1078" spans="1:4" ht="18" customHeight="1">
      <c r="A1078" s="7"/>
      <c r="B1078" s="57"/>
      <c r="C1078" s="126" t="s">
        <v>1335</v>
      </c>
      <c r="D1078" s="113"/>
    </row>
    <row r="1079" spans="1:4" ht="18" customHeight="1">
      <c r="A1079" s="7"/>
      <c r="B1079" s="57"/>
      <c r="C1079" s="126" t="s">
        <v>511</v>
      </c>
      <c r="D1079" s="113"/>
    </row>
    <row r="1080" spans="1:4" ht="18" customHeight="1">
      <c r="A1080" s="7"/>
      <c r="B1080" s="57"/>
      <c r="C1080" s="126" t="s">
        <v>1159</v>
      </c>
      <c r="D1080" s="113"/>
    </row>
    <row r="1081" spans="1:4" ht="18" customHeight="1">
      <c r="A1081" s="7"/>
      <c r="B1081" s="57"/>
      <c r="C1081" s="126" t="s">
        <v>1160</v>
      </c>
      <c r="D1081" s="113"/>
    </row>
    <row r="1082" spans="1:4" ht="18" customHeight="1">
      <c r="A1082" s="7"/>
      <c r="B1082" s="57"/>
      <c r="C1082" s="126" t="s">
        <v>1161</v>
      </c>
      <c r="D1082" s="113"/>
    </row>
    <row r="1083" spans="1:4" ht="18" customHeight="1">
      <c r="A1083" s="7"/>
      <c r="B1083" s="57"/>
      <c r="C1083" s="126" t="s">
        <v>1162</v>
      </c>
      <c r="D1083" s="113"/>
    </row>
    <row r="1084" spans="1:4" ht="18" customHeight="1">
      <c r="A1084" s="7"/>
      <c r="B1084" s="57"/>
      <c r="C1084" s="126" t="s">
        <v>1163</v>
      </c>
      <c r="D1084" s="113"/>
    </row>
    <row r="1085" spans="1:4" ht="18" customHeight="1">
      <c r="A1085" s="7"/>
      <c r="B1085" s="57"/>
      <c r="C1085" s="126" t="s">
        <v>1164</v>
      </c>
      <c r="D1085" s="113"/>
    </row>
    <row r="1086" spans="1:4" ht="18" customHeight="1">
      <c r="A1086" s="7"/>
      <c r="B1086" s="57"/>
      <c r="C1086" s="126" t="s">
        <v>1165</v>
      </c>
      <c r="D1086" s="113"/>
    </row>
    <row r="1087" spans="1:4" ht="18" customHeight="1">
      <c r="A1087" s="7"/>
      <c r="B1087" s="57"/>
      <c r="C1087" s="126" t="s">
        <v>1166</v>
      </c>
      <c r="D1087" s="113"/>
    </row>
    <row r="1088" spans="1:4" ht="18" customHeight="1">
      <c r="A1088" s="7"/>
      <c r="B1088" s="57"/>
      <c r="C1088" s="126" t="s">
        <v>1167</v>
      </c>
      <c r="D1088" s="113"/>
    </row>
    <row r="1089" spans="1:4" ht="18" customHeight="1">
      <c r="A1089" s="7"/>
      <c r="B1089" s="57"/>
      <c r="C1089" s="126" t="s">
        <v>857</v>
      </c>
      <c r="D1089" s="113">
        <f>D1090</f>
        <v>0</v>
      </c>
    </row>
    <row r="1090" spans="1:4" ht="18" customHeight="1">
      <c r="A1090" s="7"/>
      <c r="B1090" s="57"/>
      <c r="C1090" s="126" t="s">
        <v>1168</v>
      </c>
      <c r="D1090" s="113">
        <f>SUM(D1091:D1116)</f>
        <v>0</v>
      </c>
    </row>
    <row r="1091" spans="1:4" ht="18" customHeight="1">
      <c r="A1091" s="7"/>
      <c r="B1091" s="57"/>
      <c r="C1091" s="126" t="s">
        <v>33</v>
      </c>
      <c r="D1091" s="113"/>
    </row>
    <row r="1092" spans="1:4" ht="18" customHeight="1">
      <c r="A1092" s="7"/>
      <c r="B1092" s="57"/>
      <c r="C1092" s="126" t="s">
        <v>34</v>
      </c>
      <c r="D1092" s="113"/>
    </row>
    <row r="1093" spans="1:4" ht="18" customHeight="1">
      <c r="A1093" s="7"/>
      <c r="B1093" s="57"/>
      <c r="C1093" s="126" t="s">
        <v>35</v>
      </c>
      <c r="D1093" s="113"/>
    </row>
    <row r="1094" spans="1:4" ht="18" customHeight="1">
      <c r="A1094" s="7"/>
      <c r="B1094" s="57"/>
      <c r="C1094" s="126" t="s">
        <v>1169</v>
      </c>
      <c r="D1094" s="113"/>
    </row>
    <row r="1095" spans="1:4" ht="18" customHeight="1">
      <c r="A1095" s="7"/>
      <c r="B1095" s="57"/>
      <c r="C1095" s="126" t="s">
        <v>1170</v>
      </c>
      <c r="D1095" s="113"/>
    </row>
    <row r="1096" spans="1:4" ht="18" customHeight="1">
      <c r="A1096" s="7"/>
      <c r="B1096" s="57"/>
      <c r="C1096" s="126" t="s">
        <v>1171</v>
      </c>
      <c r="D1096" s="113"/>
    </row>
    <row r="1097" spans="1:4" ht="18" customHeight="1">
      <c r="A1097" s="7"/>
      <c r="B1097" s="57"/>
      <c r="C1097" s="126" t="s">
        <v>1172</v>
      </c>
      <c r="D1097" s="113"/>
    </row>
    <row r="1098" spans="1:4" ht="18" customHeight="1">
      <c r="A1098" s="7"/>
      <c r="B1098" s="57"/>
      <c r="C1098" s="126" t="s">
        <v>1173</v>
      </c>
      <c r="D1098" s="113"/>
    </row>
    <row r="1099" spans="1:4" ht="18" customHeight="1">
      <c r="A1099" s="7"/>
      <c r="B1099" s="57"/>
      <c r="C1099" s="126" t="s">
        <v>1174</v>
      </c>
      <c r="D1099" s="113"/>
    </row>
    <row r="1100" spans="1:4" ht="18" customHeight="1">
      <c r="A1100" s="7"/>
      <c r="B1100" s="57"/>
      <c r="C1100" s="126" t="s">
        <v>1175</v>
      </c>
      <c r="D1100" s="113"/>
    </row>
    <row r="1101" spans="1:4" ht="18" customHeight="1">
      <c r="A1101" s="7"/>
      <c r="B1101" s="57"/>
      <c r="C1101" s="126" t="s">
        <v>1176</v>
      </c>
      <c r="D1101" s="113"/>
    </row>
    <row r="1102" spans="1:4" ht="18" customHeight="1">
      <c r="A1102" s="7"/>
      <c r="B1102" s="57"/>
      <c r="C1102" s="126" t="s">
        <v>1177</v>
      </c>
      <c r="D1102" s="113"/>
    </row>
    <row r="1103" spans="1:4" ht="18" customHeight="1">
      <c r="A1103" s="7"/>
      <c r="B1103" s="57"/>
      <c r="C1103" s="126" t="s">
        <v>1178</v>
      </c>
      <c r="D1103" s="113"/>
    </row>
    <row r="1104" spans="1:4" ht="18" customHeight="1">
      <c r="A1104" s="7"/>
      <c r="B1104" s="57"/>
      <c r="C1104" s="126" t="s">
        <v>1179</v>
      </c>
      <c r="D1104" s="113"/>
    </row>
    <row r="1105" spans="1:4" ht="18" customHeight="1">
      <c r="A1105" s="7"/>
      <c r="B1105" s="57"/>
      <c r="C1105" s="126" t="s">
        <v>1180</v>
      </c>
      <c r="D1105" s="113"/>
    </row>
    <row r="1106" spans="1:4" ht="18" customHeight="1">
      <c r="A1106" s="7"/>
      <c r="B1106" s="57"/>
      <c r="C1106" s="126" t="s">
        <v>1181</v>
      </c>
      <c r="D1106" s="113"/>
    </row>
    <row r="1107" spans="1:4" ht="18" customHeight="1">
      <c r="A1107" s="7"/>
      <c r="B1107" s="57"/>
      <c r="C1107" s="126" t="s">
        <v>1182</v>
      </c>
      <c r="D1107" s="113"/>
    </row>
    <row r="1108" spans="1:4" ht="18" customHeight="1">
      <c r="A1108" s="7"/>
      <c r="B1108" s="57"/>
      <c r="C1108" s="126" t="s">
        <v>1183</v>
      </c>
      <c r="D1108" s="113"/>
    </row>
    <row r="1109" spans="1:4" ht="18" customHeight="1">
      <c r="A1109" s="7"/>
      <c r="B1109" s="57"/>
      <c r="C1109" s="126" t="s">
        <v>1184</v>
      </c>
      <c r="D1109" s="113"/>
    </row>
    <row r="1110" spans="1:4" ht="18" customHeight="1">
      <c r="A1110" s="7"/>
      <c r="B1110" s="57"/>
      <c r="C1110" s="126" t="s">
        <v>1185</v>
      </c>
      <c r="D1110" s="113"/>
    </row>
    <row r="1111" spans="1:4" ht="18" customHeight="1">
      <c r="A1111" s="7"/>
      <c r="B1111" s="57"/>
      <c r="C1111" s="126" t="s">
        <v>1186</v>
      </c>
      <c r="D1111" s="113"/>
    </row>
    <row r="1112" spans="1:4" ht="18" customHeight="1">
      <c r="A1112" s="7"/>
      <c r="B1112" s="57"/>
      <c r="C1112" s="126" t="s">
        <v>1187</v>
      </c>
      <c r="D1112" s="113"/>
    </row>
    <row r="1113" spans="1:4" ht="18" customHeight="1">
      <c r="A1113" s="7"/>
      <c r="B1113" s="57"/>
      <c r="C1113" s="126" t="s">
        <v>1188</v>
      </c>
      <c r="D1113" s="113"/>
    </row>
    <row r="1114" spans="1:4" ht="18" customHeight="1">
      <c r="A1114" s="7"/>
      <c r="B1114" s="57"/>
      <c r="C1114" s="126" t="s">
        <v>1189</v>
      </c>
      <c r="D1114" s="113"/>
    </row>
    <row r="1115" spans="1:4" ht="18" customHeight="1">
      <c r="A1115" s="7"/>
      <c r="B1115" s="57"/>
      <c r="C1115" s="126" t="s">
        <v>42</v>
      </c>
      <c r="D1115" s="113"/>
    </row>
    <row r="1116" spans="1:4" ht="18" customHeight="1">
      <c r="A1116" s="7"/>
      <c r="B1116" s="57"/>
      <c r="C1116" s="126" t="s">
        <v>1190</v>
      </c>
      <c r="D1116" s="113"/>
    </row>
    <row r="1117" spans="1:4" ht="18" customHeight="1">
      <c r="A1117" s="7"/>
      <c r="B1117" s="57"/>
      <c r="C1117" s="126" t="s">
        <v>1191</v>
      </c>
      <c r="D1117" s="113"/>
    </row>
    <row r="1118" spans="1:4" ht="18" customHeight="1">
      <c r="A1118" s="7"/>
      <c r="B1118" s="57"/>
      <c r="C1118" s="126" t="s">
        <v>33</v>
      </c>
      <c r="D1118" s="113"/>
    </row>
    <row r="1119" spans="1:4" ht="18" customHeight="1">
      <c r="A1119" s="7"/>
      <c r="B1119" s="57"/>
      <c r="C1119" s="126" t="s">
        <v>34</v>
      </c>
      <c r="D1119" s="113"/>
    </row>
    <row r="1120" spans="1:4" ht="18" customHeight="1">
      <c r="A1120" s="7"/>
      <c r="B1120" s="57"/>
      <c r="C1120" s="126" t="s">
        <v>35</v>
      </c>
      <c r="D1120" s="113"/>
    </row>
    <row r="1121" spans="1:4" ht="18" customHeight="1">
      <c r="A1121" s="7"/>
      <c r="B1121" s="57"/>
      <c r="C1121" s="126" t="s">
        <v>1192</v>
      </c>
      <c r="D1121" s="113"/>
    </row>
    <row r="1122" spans="1:4" ht="18" customHeight="1">
      <c r="A1122" s="7"/>
      <c r="B1122" s="57"/>
      <c r="C1122" s="126" t="s">
        <v>1193</v>
      </c>
      <c r="D1122" s="113"/>
    </row>
    <row r="1123" spans="1:4" ht="18" customHeight="1">
      <c r="A1123" s="7"/>
      <c r="B1123" s="57"/>
      <c r="C1123" s="126" t="s">
        <v>1194</v>
      </c>
      <c r="D1123" s="113"/>
    </row>
    <row r="1124" spans="1:4" ht="18" customHeight="1">
      <c r="A1124" s="7"/>
      <c r="B1124" s="57"/>
      <c r="C1124" s="126" t="s">
        <v>1195</v>
      </c>
      <c r="D1124" s="113"/>
    </row>
    <row r="1125" spans="1:4" ht="18" customHeight="1">
      <c r="A1125" s="7"/>
      <c r="B1125" s="57"/>
      <c r="C1125" s="126" t="s">
        <v>1196</v>
      </c>
      <c r="D1125" s="113"/>
    </row>
    <row r="1126" spans="1:4" ht="18" customHeight="1">
      <c r="A1126" s="7"/>
      <c r="B1126" s="57"/>
      <c r="C1126" s="126" t="s">
        <v>1197</v>
      </c>
      <c r="D1126" s="113"/>
    </row>
    <row r="1127" spans="1:4" ht="18" customHeight="1">
      <c r="A1127" s="7"/>
      <c r="B1127" s="57"/>
      <c r="C1127" s="126" t="s">
        <v>1198</v>
      </c>
      <c r="D1127" s="113"/>
    </row>
    <row r="1128" spans="1:4" ht="18" customHeight="1">
      <c r="A1128" s="7"/>
      <c r="B1128" s="57"/>
      <c r="C1128" s="126" t="s">
        <v>1199</v>
      </c>
      <c r="D1128" s="113"/>
    </row>
    <row r="1129" spans="1:4" ht="18" customHeight="1">
      <c r="A1129" s="7"/>
      <c r="B1129" s="57"/>
      <c r="C1129" s="126" t="s">
        <v>1200</v>
      </c>
      <c r="D1129" s="113"/>
    </row>
    <row r="1130" spans="1:4" ht="18" customHeight="1">
      <c r="A1130" s="7"/>
      <c r="B1130" s="57"/>
      <c r="C1130" s="126" t="s">
        <v>1201</v>
      </c>
      <c r="D1130" s="113"/>
    </row>
    <row r="1131" spans="1:4" ht="18" customHeight="1">
      <c r="A1131" s="7"/>
      <c r="B1131" s="57"/>
      <c r="C1131" s="126" t="s">
        <v>1202</v>
      </c>
      <c r="D1131" s="113"/>
    </row>
    <row r="1132" spans="1:4" ht="18" customHeight="1">
      <c r="A1132" s="7"/>
      <c r="B1132" s="57"/>
      <c r="C1132" s="126" t="s">
        <v>1203</v>
      </c>
      <c r="D1132" s="113"/>
    </row>
    <row r="1133" spans="1:4" ht="18" customHeight="1">
      <c r="A1133" s="7"/>
      <c r="B1133" s="57"/>
      <c r="C1133" s="126" t="s">
        <v>512</v>
      </c>
      <c r="D1133" s="113">
        <f>D1145</f>
        <v>2935</v>
      </c>
    </row>
    <row r="1134" spans="1:4" ht="18" customHeight="1">
      <c r="A1134" s="7"/>
      <c r="B1134" s="57"/>
      <c r="C1134" s="126" t="s">
        <v>1204</v>
      </c>
      <c r="D1134" s="113">
        <f>SUM(D1135:D1144)</f>
        <v>0</v>
      </c>
    </row>
    <row r="1135" spans="1:4" ht="18" customHeight="1">
      <c r="A1135" s="7"/>
      <c r="B1135" s="57"/>
      <c r="C1135" s="126" t="s">
        <v>1205</v>
      </c>
      <c r="D1135" s="113"/>
    </row>
    <row r="1136" spans="1:4" ht="18" customHeight="1">
      <c r="A1136" s="7"/>
      <c r="B1136" s="57"/>
      <c r="C1136" s="126" t="s">
        <v>1206</v>
      </c>
      <c r="D1136" s="113"/>
    </row>
    <row r="1137" spans="1:4" ht="18" customHeight="1">
      <c r="A1137" s="7"/>
      <c r="B1137" s="57"/>
      <c r="C1137" s="126" t="s">
        <v>1207</v>
      </c>
      <c r="D1137" s="113"/>
    </row>
    <row r="1138" spans="1:4" ht="18" customHeight="1">
      <c r="A1138" s="7"/>
      <c r="B1138" s="57"/>
      <c r="C1138" s="126" t="s">
        <v>1208</v>
      </c>
      <c r="D1138" s="113"/>
    </row>
    <row r="1139" spans="1:4" ht="18" customHeight="1">
      <c r="A1139" s="7"/>
      <c r="B1139" s="57"/>
      <c r="C1139" s="126" t="s">
        <v>1209</v>
      </c>
      <c r="D1139" s="113"/>
    </row>
    <row r="1140" spans="1:4" ht="18" customHeight="1">
      <c r="A1140" s="7"/>
      <c r="B1140" s="57"/>
      <c r="C1140" s="126" t="s">
        <v>1210</v>
      </c>
      <c r="D1140" s="113"/>
    </row>
    <row r="1141" spans="1:4" ht="18" customHeight="1">
      <c r="A1141" s="7"/>
      <c r="B1141" s="57"/>
      <c r="C1141" s="126" t="s">
        <v>634</v>
      </c>
      <c r="D1141" s="113"/>
    </row>
    <row r="1142" spans="1:4" ht="18" customHeight="1">
      <c r="A1142" s="7"/>
      <c r="B1142" s="57"/>
      <c r="C1142" s="126" t="s">
        <v>1211</v>
      </c>
      <c r="D1142" s="113"/>
    </row>
    <row r="1143" spans="1:4" ht="18" customHeight="1">
      <c r="A1143" s="7"/>
      <c r="B1143" s="57"/>
      <c r="C1143" s="126" t="s">
        <v>1212</v>
      </c>
      <c r="D1143" s="113"/>
    </row>
    <row r="1144" spans="1:4" ht="18" customHeight="1">
      <c r="A1144" s="7"/>
      <c r="B1144" s="57"/>
      <c r="C1144" s="126" t="s">
        <v>1213</v>
      </c>
      <c r="D1144" s="113"/>
    </row>
    <row r="1145" spans="1:4" ht="18" customHeight="1">
      <c r="A1145" s="7"/>
      <c r="B1145" s="57"/>
      <c r="C1145" s="126" t="s">
        <v>1214</v>
      </c>
      <c r="D1145" s="113">
        <f>SUM(D1146:D1148)</f>
        <v>2935</v>
      </c>
    </row>
    <row r="1146" spans="1:4" ht="18" customHeight="1">
      <c r="A1146" s="7"/>
      <c r="B1146" s="57"/>
      <c r="C1146" s="126" t="s">
        <v>1215</v>
      </c>
      <c r="D1146" s="113">
        <v>2935</v>
      </c>
    </row>
    <row r="1147" spans="1:4" ht="18" customHeight="1">
      <c r="A1147" s="7"/>
      <c r="B1147" s="57"/>
      <c r="C1147" s="126" t="s">
        <v>1216</v>
      </c>
      <c r="D1147" s="113"/>
    </row>
    <row r="1148" spans="1:4" ht="18" customHeight="1">
      <c r="A1148" s="7"/>
      <c r="B1148" s="57"/>
      <c r="C1148" s="126" t="s">
        <v>1217</v>
      </c>
      <c r="D1148" s="113"/>
    </row>
    <row r="1149" spans="1:4" ht="18" customHeight="1">
      <c r="A1149" s="7"/>
      <c r="B1149" s="57"/>
      <c r="C1149" s="126" t="s">
        <v>1218</v>
      </c>
      <c r="D1149" s="113"/>
    </row>
    <row r="1150" spans="1:4" ht="18" customHeight="1">
      <c r="A1150" s="7"/>
      <c r="B1150" s="57"/>
      <c r="C1150" s="126" t="s">
        <v>1219</v>
      </c>
      <c r="D1150" s="113"/>
    </row>
    <row r="1151" spans="1:4" ht="18" customHeight="1">
      <c r="A1151" s="7"/>
      <c r="B1151" s="57"/>
      <c r="C1151" s="126" t="s">
        <v>1220</v>
      </c>
      <c r="D1151" s="113"/>
    </row>
    <row r="1152" spans="1:4" ht="18" customHeight="1">
      <c r="A1152" s="7"/>
      <c r="B1152" s="57"/>
      <c r="C1152" s="126" t="s">
        <v>1221</v>
      </c>
      <c r="D1152" s="113"/>
    </row>
    <row r="1153" spans="1:4" ht="18" customHeight="1">
      <c r="A1153" s="7"/>
      <c r="B1153" s="57"/>
      <c r="C1153" s="126" t="s">
        <v>513</v>
      </c>
      <c r="D1153" s="113"/>
    </row>
    <row r="1154" spans="1:4" ht="18" customHeight="1">
      <c r="A1154" s="7"/>
      <c r="B1154" s="57"/>
      <c r="C1154" s="126" t="s">
        <v>1222</v>
      </c>
      <c r="D1154" s="113"/>
    </row>
    <row r="1155" spans="1:4" ht="18" customHeight="1">
      <c r="A1155" s="7"/>
      <c r="B1155" s="57"/>
      <c r="C1155" s="126" t="s">
        <v>33</v>
      </c>
      <c r="D1155" s="113"/>
    </row>
    <row r="1156" spans="1:4" ht="18" customHeight="1">
      <c r="A1156" s="7"/>
      <c r="B1156" s="57"/>
      <c r="C1156" s="126" t="s">
        <v>34</v>
      </c>
      <c r="D1156" s="113"/>
    </row>
    <row r="1157" spans="1:4" ht="18" customHeight="1">
      <c r="A1157" s="7"/>
      <c r="B1157" s="57"/>
      <c r="C1157" s="126" t="s">
        <v>35</v>
      </c>
      <c r="D1157" s="113"/>
    </row>
    <row r="1158" spans="1:4" ht="18" customHeight="1">
      <c r="A1158" s="7"/>
      <c r="B1158" s="57"/>
      <c r="C1158" s="126" t="s">
        <v>1336</v>
      </c>
      <c r="D1158" s="113"/>
    </row>
    <row r="1159" spans="1:4" ht="18" customHeight="1">
      <c r="A1159" s="7"/>
      <c r="B1159" s="57"/>
      <c r="C1159" s="126" t="s">
        <v>1337</v>
      </c>
      <c r="D1159" s="113"/>
    </row>
    <row r="1160" spans="1:4" ht="18" customHeight="1">
      <c r="A1160" s="7"/>
      <c r="B1160" s="57"/>
      <c r="C1160" s="126" t="s">
        <v>51</v>
      </c>
      <c r="D1160" s="113"/>
    </row>
    <row r="1161" spans="1:4" ht="18" customHeight="1">
      <c r="A1161" s="7"/>
      <c r="B1161" s="57"/>
      <c r="C1161" s="126" t="s">
        <v>1223</v>
      </c>
      <c r="D1161" s="113"/>
    </row>
    <row r="1162" spans="1:4" ht="18" customHeight="1">
      <c r="A1162" s="7"/>
      <c r="B1162" s="57"/>
      <c r="C1162" s="126" t="s">
        <v>1224</v>
      </c>
      <c r="D1162" s="113"/>
    </row>
    <row r="1163" spans="1:4" ht="18" customHeight="1">
      <c r="A1163" s="7"/>
      <c r="B1163" s="57"/>
      <c r="C1163" s="126" t="s">
        <v>1225</v>
      </c>
      <c r="D1163" s="113"/>
    </row>
    <row r="1164" spans="1:4" ht="18" customHeight="1">
      <c r="A1164" s="7"/>
      <c r="B1164" s="57"/>
      <c r="C1164" s="126" t="s">
        <v>1226</v>
      </c>
      <c r="D1164" s="113"/>
    </row>
    <row r="1165" spans="1:4" ht="18" customHeight="1">
      <c r="A1165" s="7"/>
      <c r="B1165" s="57"/>
      <c r="C1165" s="126" t="s">
        <v>1227</v>
      </c>
      <c r="D1165" s="113"/>
    </row>
    <row r="1166" spans="1:4" ht="18" customHeight="1">
      <c r="A1166" s="7"/>
      <c r="B1166" s="57"/>
      <c r="C1166" s="126" t="s">
        <v>1228</v>
      </c>
      <c r="D1166" s="113"/>
    </row>
    <row r="1167" spans="1:4" ht="18" customHeight="1">
      <c r="A1167" s="7"/>
      <c r="B1167" s="57"/>
      <c r="C1167" s="126" t="s">
        <v>1338</v>
      </c>
      <c r="D1167" s="113"/>
    </row>
    <row r="1168" spans="1:4" ht="18" customHeight="1">
      <c r="A1168" s="7"/>
      <c r="B1168" s="57"/>
      <c r="C1168" s="126" t="s">
        <v>1339</v>
      </c>
      <c r="D1168" s="113"/>
    </row>
    <row r="1169" spans="1:4" ht="18" customHeight="1">
      <c r="A1169" s="7"/>
      <c r="B1169" s="57"/>
      <c r="C1169" s="126" t="s">
        <v>1340</v>
      </c>
      <c r="D1169" s="113"/>
    </row>
    <row r="1170" spans="1:4" ht="18" customHeight="1">
      <c r="A1170" s="7"/>
      <c r="B1170" s="57"/>
      <c r="C1170" s="126" t="s">
        <v>42</v>
      </c>
      <c r="D1170" s="113"/>
    </row>
    <row r="1171" spans="1:4" ht="18" customHeight="1">
      <c r="A1171" s="7"/>
      <c r="B1171" s="57"/>
      <c r="C1171" s="126" t="s">
        <v>1229</v>
      </c>
      <c r="D1171" s="113"/>
    </row>
    <row r="1172" spans="1:4" ht="18" customHeight="1">
      <c r="A1172" s="7"/>
      <c r="B1172" s="57"/>
      <c r="C1172" s="126" t="s">
        <v>1230</v>
      </c>
      <c r="D1172" s="113"/>
    </row>
    <row r="1173" spans="1:4" ht="18" customHeight="1">
      <c r="A1173" s="7"/>
      <c r="B1173" s="57"/>
      <c r="C1173" s="126" t="s">
        <v>1231</v>
      </c>
      <c r="D1173" s="113"/>
    </row>
    <row r="1174" spans="1:4" ht="18" customHeight="1">
      <c r="A1174" s="7"/>
      <c r="B1174" s="57"/>
      <c r="C1174" s="126" t="s">
        <v>1232</v>
      </c>
      <c r="D1174" s="113"/>
    </row>
    <row r="1175" spans="1:4" ht="18" customHeight="1">
      <c r="A1175" s="7"/>
      <c r="B1175" s="57"/>
      <c r="C1175" s="126" t="s">
        <v>1233</v>
      </c>
      <c r="D1175" s="113"/>
    </row>
    <row r="1176" spans="1:4" ht="18" customHeight="1">
      <c r="A1176" s="7"/>
      <c r="B1176" s="57"/>
      <c r="C1176" s="126" t="s">
        <v>1234</v>
      </c>
      <c r="D1176" s="113"/>
    </row>
    <row r="1177" spans="1:4" ht="18" customHeight="1">
      <c r="A1177" s="7"/>
      <c r="B1177" s="57"/>
      <c r="C1177" s="126" t="s">
        <v>1235</v>
      </c>
      <c r="D1177" s="113"/>
    </row>
    <row r="1178" spans="1:4" ht="18" customHeight="1">
      <c r="A1178" s="7"/>
      <c r="B1178" s="57"/>
      <c r="C1178" s="126" t="s">
        <v>1236</v>
      </c>
      <c r="D1178" s="113"/>
    </row>
    <row r="1179" spans="1:4" ht="18" customHeight="1">
      <c r="A1179" s="7"/>
      <c r="B1179" s="57"/>
      <c r="C1179" s="126" t="s">
        <v>1237</v>
      </c>
      <c r="D1179" s="113"/>
    </row>
    <row r="1180" spans="1:4" ht="18" customHeight="1">
      <c r="A1180" s="7"/>
      <c r="B1180" s="57"/>
      <c r="C1180" s="126" t="s">
        <v>1238</v>
      </c>
      <c r="D1180" s="113"/>
    </row>
    <row r="1181" spans="1:4" ht="18" customHeight="1">
      <c r="A1181" s="7"/>
      <c r="B1181" s="57"/>
      <c r="C1181" s="126" t="s">
        <v>1239</v>
      </c>
      <c r="D1181" s="113"/>
    </row>
    <row r="1182" spans="1:4" ht="18" customHeight="1">
      <c r="A1182" s="7"/>
      <c r="B1182" s="57"/>
      <c r="C1182" s="126" t="s">
        <v>1240</v>
      </c>
      <c r="D1182" s="113"/>
    </row>
    <row r="1183" spans="1:4" ht="18" customHeight="1">
      <c r="A1183" s="7"/>
      <c r="B1183" s="57"/>
      <c r="C1183" s="126" t="s">
        <v>1241</v>
      </c>
      <c r="D1183" s="113"/>
    </row>
    <row r="1184" spans="1:4" ht="18" customHeight="1">
      <c r="A1184" s="7"/>
      <c r="B1184" s="57"/>
      <c r="C1184" s="126" t="s">
        <v>1242</v>
      </c>
      <c r="D1184" s="113"/>
    </row>
    <row r="1185" spans="1:4" ht="18" customHeight="1">
      <c r="A1185" s="7"/>
      <c r="B1185" s="57"/>
      <c r="C1185" s="126" t="s">
        <v>1243</v>
      </c>
      <c r="D1185" s="113"/>
    </row>
    <row r="1186" spans="1:4" ht="18" customHeight="1">
      <c r="A1186" s="7"/>
      <c r="B1186" s="57"/>
      <c r="C1186" s="126" t="s">
        <v>1244</v>
      </c>
      <c r="D1186" s="113"/>
    </row>
    <row r="1187" spans="1:4" ht="18" customHeight="1">
      <c r="A1187" s="7"/>
      <c r="B1187" s="57"/>
      <c r="C1187" s="126" t="s">
        <v>1245</v>
      </c>
      <c r="D1187" s="113"/>
    </row>
    <row r="1188" spans="1:4" ht="18" customHeight="1">
      <c r="A1188" s="7"/>
      <c r="B1188" s="57"/>
      <c r="C1188" s="126" t="s">
        <v>1246</v>
      </c>
      <c r="D1188" s="113"/>
    </row>
    <row r="1189" spans="1:4" ht="18" customHeight="1">
      <c r="A1189" s="7"/>
      <c r="B1189" s="57"/>
      <c r="C1189" s="126" t="s">
        <v>1247</v>
      </c>
      <c r="D1189" s="113"/>
    </row>
    <row r="1190" spans="1:4" ht="18" customHeight="1">
      <c r="A1190" s="7"/>
      <c r="B1190" s="57"/>
      <c r="C1190" s="126" t="s">
        <v>1248</v>
      </c>
      <c r="D1190" s="113"/>
    </row>
    <row r="1191" spans="1:4" ht="18" customHeight="1">
      <c r="A1191" s="7"/>
      <c r="B1191" s="57"/>
      <c r="C1191" s="126" t="s">
        <v>1249</v>
      </c>
      <c r="D1191" s="113"/>
    </row>
    <row r="1192" spans="1:4" ht="18" customHeight="1">
      <c r="A1192" s="7"/>
      <c r="B1192" s="57"/>
      <c r="C1192" s="126" t="s">
        <v>1250</v>
      </c>
      <c r="D1192" s="113"/>
    </row>
    <row r="1193" spans="1:4" ht="18" customHeight="1">
      <c r="A1193" s="7"/>
      <c r="B1193" s="57"/>
      <c r="C1193" s="126" t="s">
        <v>1251</v>
      </c>
      <c r="D1193" s="113"/>
    </row>
    <row r="1194" spans="1:4" ht="18" customHeight="1">
      <c r="A1194" s="7"/>
      <c r="B1194" s="57"/>
      <c r="C1194" s="126" t="s">
        <v>1341</v>
      </c>
      <c r="D1194" s="113"/>
    </row>
    <row r="1195" spans="1:4" ht="18" customHeight="1">
      <c r="A1195" s="7"/>
      <c r="B1195" s="57"/>
      <c r="C1195" s="126" t="s">
        <v>1252</v>
      </c>
      <c r="D1195" s="113"/>
    </row>
    <row r="1196" spans="1:4" ht="18" customHeight="1">
      <c r="A1196" s="7"/>
      <c r="B1196" s="57"/>
      <c r="C1196" s="126" t="s">
        <v>839</v>
      </c>
      <c r="D1196" s="113">
        <f>D1197+D1209+D1246</f>
        <v>192</v>
      </c>
    </row>
    <row r="1197" spans="1:4" ht="18" customHeight="1">
      <c r="A1197" s="7"/>
      <c r="B1197" s="57"/>
      <c r="C1197" s="126" t="s">
        <v>1253</v>
      </c>
      <c r="D1197" s="113">
        <f>SUM(D1198:D1208)</f>
        <v>192</v>
      </c>
    </row>
    <row r="1198" spans="1:4" ht="18" customHeight="1">
      <c r="A1198" s="7"/>
      <c r="B1198" s="57"/>
      <c r="C1198" s="126" t="s">
        <v>33</v>
      </c>
      <c r="D1198" s="113">
        <v>95</v>
      </c>
    </row>
    <row r="1199" spans="1:4" ht="18" customHeight="1">
      <c r="A1199" s="7"/>
      <c r="B1199" s="57"/>
      <c r="C1199" s="126" t="s">
        <v>34</v>
      </c>
      <c r="D1199" s="113"/>
    </row>
    <row r="1200" spans="1:4" ht="18" customHeight="1">
      <c r="A1200" s="7"/>
      <c r="B1200" s="57"/>
      <c r="C1200" s="126" t="s">
        <v>35</v>
      </c>
      <c r="D1200" s="113"/>
    </row>
    <row r="1201" spans="1:4" ht="18" customHeight="1">
      <c r="A1201" s="7"/>
      <c r="B1201" s="57"/>
      <c r="C1201" s="126" t="s">
        <v>1254</v>
      </c>
      <c r="D1201" s="113"/>
    </row>
    <row r="1202" spans="1:4" ht="18" customHeight="1">
      <c r="A1202" s="7"/>
      <c r="B1202" s="57"/>
      <c r="C1202" s="126" t="s">
        <v>1255</v>
      </c>
      <c r="D1202" s="113"/>
    </row>
    <row r="1203" spans="1:4" ht="18" customHeight="1">
      <c r="A1203" s="7"/>
      <c r="B1203" s="57"/>
      <c r="C1203" s="126" t="s">
        <v>1256</v>
      </c>
      <c r="D1203" s="113"/>
    </row>
    <row r="1204" spans="1:4" ht="18" customHeight="1">
      <c r="A1204" s="7"/>
      <c r="B1204" s="57"/>
      <c r="C1204" s="126" t="s">
        <v>1257</v>
      </c>
      <c r="D1204" s="113"/>
    </row>
    <row r="1205" spans="1:4" ht="18" customHeight="1">
      <c r="A1205" s="7"/>
      <c r="B1205" s="57"/>
      <c r="C1205" s="126" t="s">
        <v>1258</v>
      </c>
      <c r="D1205" s="113"/>
    </row>
    <row r="1206" spans="1:4" ht="18" customHeight="1">
      <c r="A1206" s="7"/>
      <c r="B1206" s="57"/>
      <c r="C1206" s="126" t="s">
        <v>1259</v>
      </c>
      <c r="D1206" s="113"/>
    </row>
    <row r="1207" spans="1:4" ht="18" customHeight="1">
      <c r="A1207" s="7"/>
      <c r="B1207" s="57"/>
      <c r="C1207" s="126" t="s">
        <v>42</v>
      </c>
      <c r="D1207" s="113">
        <v>97</v>
      </c>
    </row>
    <row r="1208" spans="1:4" ht="18" customHeight="1">
      <c r="A1208" s="7"/>
      <c r="B1208" s="57"/>
      <c r="C1208" s="126" t="s">
        <v>1260</v>
      </c>
      <c r="D1208" s="113"/>
    </row>
    <row r="1209" spans="1:4" ht="18" customHeight="1">
      <c r="A1209" s="7"/>
      <c r="B1209" s="57"/>
      <c r="C1209" s="126" t="s">
        <v>1261</v>
      </c>
      <c r="D1209" s="113"/>
    </row>
    <row r="1210" spans="1:4" ht="18" customHeight="1">
      <c r="A1210" s="7"/>
      <c r="B1210" s="57"/>
      <c r="C1210" s="126" t="s">
        <v>33</v>
      </c>
      <c r="D1210" s="113"/>
    </row>
    <row r="1211" spans="1:4" ht="18" customHeight="1">
      <c r="A1211" s="7"/>
      <c r="B1211" s="57"/>
      <c r="C1211" s="126" t="s">
        <v>34</v>
      </c>
      <c r="D1211" s="113"/>
    </row>
    <row r="1212" spans="1:4" ht="18" customHeight="1">
      <c r="A1212" s="7"/>
      <c r="B1212" s="57"/>
      <c r="C1212" s="126" t="s">
        <v>35</v>
      </c>
      <c r="D1212" s="113"/>
    </row>
    <row r="1213" spans="1:4" ht="18" customHeight="1">
      <c r="A1213" s="7"/>
      <c r="B1213" s="57"/>
      <c r="C1213" s="126" t="s">
        <v>1262</v>
      </c>
      <c r="D1213" s="113"/>
    </row>
    <row r="1214" spans="1:4" ht="18" customHeight="1">
      <c r="A1214" s="7"/>
      <c r="B1214" s="57"/>
      <c r="C1214" s="126" t="s">
        <v>1263</v>
      </c>
      <c r="D1214" s="113"/>
    </row>
    <row r="1215" spans="1:4" ht="18" customHeight="1">
      <c r="A1215" s="7"/>
      <c r="B1215" s="57"/>
      <c r="C1215" s="126" t="s">
        <v>1264</v>
      </c>
      <c r="D1215" s="113"/>
    </row>
    <row r="1216" spans="1:4" ht="18" customHeight="1">
      <c r="A1216" s="7"/>
      <c r="B1216" s="57"/>
      <c r="C1216" s="126" t="s">
        <v>33</v>
      </c>
      <c r="D1216" s="113"/>
    </row>
    <row r="1217" spans="1:4" ht="18" customHeight="1">
      <c r="A1217" s="7"/>
      <c r="B1217" s="57"/>
      <c r="C1217" s="126" t="s">
        <v>34</v>
      </c>
      <c r="D1217" s="113"/>
    </row>
    <row r="1218" spans="1:4" ht="18" customHeight="1">
      <c r="A1218" s="7"/>
      <c r="B1218" s="57"/>
      <c r="C1218" s="126" t="s">
        <v>35</v>
      </c>
      <c r="D1218" s="113"/>
    </row>
    <row r="1219" spans="1:4" ht="18" customHeight="1">
      <c r="A1219" s="7"/>
      <c r="B1219" s="57"/>
      <c r="C1219" s="126" t="s">
        <v>1265</v>
      </c>
      <c r="D1219" s="113"/>
    </row>
    <row r="1220" spans="1:4" ht="18" customHeight="1">
      <c r="A1220" s="7"/>
      <c r="B1220" s="57"/>
      <c r="C1220" s="126" t="s">
        <v>1266</v>
      </c>
      <c r="D1220" s="113"/>
    </row>
    <row r="1221" spans="1:4" ht="18" customHeight="1">
      <c r="A1221" s="7"/>
      <c r="B1221" s="57"/>
      <c r="C1221" s="126" t="s">
        <v>1267</v>
      </c>
      <c r="D1221" s="113"/>
    </row>
    <row r="1222" spans="1:4" ht="18" customHeight="1">
      <c r="A1222" s="7"/>
      <c r="B1222" s="57"/>
      <c r="C1222" s="126" t="s">
        <v>33</v>
      </c>
      <c r="D1222" s="113"/>
    </row>
    <row r="1223" spans="1:4" ht="18" customHeight="1">
      <c r="A1223" s="7"/>
      <c r="B1223" s="57"/>
      <c r="C1223" s="126" t="s">
        <v>34</v>
      </c>
      <c r="D1223" s="113"/>
    </row>
    <row r="1224" spans="1:4" ht="18" customHeight="1">
      <c r="A1224" s="7"/>
      <c r="B1224" s="57"/>
      <c r="C1224" s="126" t="s">
        <v>35</v>
      </c>
      <c r="D1224" s="113"/>
    </row>
    <row r="1225" spans="1:4" ht="18" customHeight="1">
      <c r="A1225" s="7"/>
      <c r="B1225" s="57"/>
      <c r="C1225" s="126" t="s">
        <v>1268</v>
      </c>
      <c r="D1225" s="113"/>
    </row>
    <row r="1226" spans="1:4" ht="18" customHeight="1">
      <c r="A1226" s="7"/>
      <c r="B1226" s="57"/>
      <c r="C1226" s="126" t="s">
        <v>1269</v>
      </c>
      <c r="D1226" s="113"/>
    </row>
    <row r="1227" spans="1:4" ht="18" customHeight="1">
      <c r="A1227" s="7"/>
      <c r="B1227" s="57"/>
      <c r="C1227" s="126" t="s">
        <v>42</v>
      </c>
      <c r="D1227" s="113"/>
    </row>
    <row r="1228" spans="1:4" ht="18" customHeight="1">
      <c r="A1228" s="7"/>
      <c r="B1228" s="57"/>
      <c r="C1228" s="126" t="s">
        <v>1270</v>
      </c>
      <c r="D1228" s="113"/>
    </row>
    <row r="1229" spans="1:4" ht="18" customHeight="1">
      <c r="A1229" s="7"/>
      <c r="B1229" s="57"/>
      <c r="C1229" s="126" t="s">
        <v>1271</v>
      </c>
      <c r="D1229" s="113"/>
    </row>
    <row r="1230" spans="1:4" ht="18" customHeight="1">
      <c r="A1230" s="7"/>
      <c r="B1230" s="57"/>
      <c r="C1230" s="126" t="s">
        <v>33</v>
      </c>
      <c r="D1230" s="113"/>
    </row>
    <row r="1231" spans="1:4" ht="18" customHeight="1">
      <c r="A1231" s="7"/>
      <c r="B1231" s="57"/>
      <c r="C1231" s="126" t="s">
        <v>34</v>
      </c>
      <c r="D1231" s="113"/>
    </row>
    <row r="1232" spans="1:4" ht="18" customHeight="1">
      <c r="A1232" s="7"/>
      <c r="B1232" s="57"/>
      <c r="C1232" s="126" t="s">
        <v>35</v>
      </c>
      <c r="D1232" s="113"/>
    </row>
    <row r="1233" spans="1:4" ht="18" customHeight="1">
      <c r="A1233" s="7"/>
      <c r="B1233" s="57"/>
      <c r="C1233" s="126" t="s">
        <v>1272</v>
      </c>
      <c r="D1233" s="113"/>
    </row>
    <row r="1234" spans="1:4" ht="18" customHeight="1">
      <c r="A1234" s="7"/>
      <c r="B1234" s="57"/>
      <c r="C1234" s="126" t="s">
        <v>1273</v>
      </c>
      <c r="D1234" s="113"/>
    </row>
    <row r="1235" spans="1:4" ht="18" customHeight="1">
      <c r="A1235" s="7"/>
      <c r="B1235" s="57"/>
      <c r="C1235" s="126" t="s">
        <v>1274</v>
      </c>
      <c r="D1235" s="113"/>
    </row>
    <row r="1236" spans="1:4" ht="18" customHeight="1">
      <c r="A1236" s="7"/>
      <c r="B1236" s="57"/>
      <c r="C1236" s="126" t="s">
        <v>1275</v>
      </c>
      <c r="D1236" s="113"/>
    </row>
    <row r="1237" spans="1:4" ht="18" customHeight="1">
      <c r="A1237" s="7"/>
      <c r="B1237" s="57"/>
      <c r="C1237" s="126" t="s">
        <v>1276</v>
      </c>
      <c r="D1237" s="113"/>
    </row>
    <row r="1238" spans="1:4" ht="18" customHeight="1">
      <c r="A1238" s="7"/>
      <c r="B1238" s="57"/>
      <c r="C1238" s="126" t="s">
        <v>1277</v>
      </c>
      <c r="D1238" s="113"/>
    </row>
    <row r="1239" spans="1:4" ht="18" customHeight="1">
      <c r="A1239" s="7"/>
      <c r="B1239" s="57"/>
      <c r="C1239" s="126" t="s">
        <v>1278</v>
      </c>
      <c r="D1239" s="113"/>
    </row>
    <row r="1240" spans="1:4" ht="18" customHeight="1">
      <c r="A1240" s="7"/>
      <c r="B1240" s="57"/>
      <c r="C1240" s="126" t="s">
        <v>1279</v>
      </c>
      <c r="D1240" s="113"/>
    </row>
    <row r="1241" spans="1:4" ht="18" customHeight="1">
      <c r="A1241" s="7"/>
      <c r="B1241" s="57"/>
      <c r="C1241" s="126" t="s">
        <v>1280</v>
      </c>
      <c r="D1241" s="113"/>
    </row>
    <row r="1242" spans="1:4" ht="18" customHeight="1">
      <c r="A1242" s="7"/>
      <c r="B1242" s="57"/>
      <c r="C1242" s="126" t="s">
        <v>1281</v>
      </c>
      <c r="D1242" s="113"/>
    </row>
    <row r="1243" spans="1:4" ht="18" customHeight="1">
      <c r="A1243" s="7"/>
      <c r="B1243" s="57"/>
      <c r="C1243" s="126" t="s">
        <v>1282</v>
      </c>
      <c r="D1243" s="113"/>
    </row>
    <row r="1244" spans="1:4" ht="18" customHeight="1">
      <c r="A1244" s="7"/>
      <c r="B1244" s="57"/>
      <c r="C1244" s="126" t="s">
        <v>1283</v>
      </c>
      <c r="D1244" s="113"/>
    </row>
    <row r="1245" spans="1:4" ht="18" customHeight="1">
      <c r="A1245" s="7"/>
      <c r="B1245" s="57"/>
      <c r="C1245" s="126" t="s">
        <v>1284</v>
      </c>
      <c r="D1245" s="113"/>
    </row>
    <row r="1246" spans="1:4" ht="18" customHeight="1">
      <c r="A1246" s="7"/>
      <c r="B1246" s="57"/>
      <c r="C1246" s="126" t="s">
        <v>1285</v>
      </c>
      <c r="D1246" s="113"/>
    </row>
    <row r="1247" spans="1:4" ht="18" customHeight="1">
      <c r="A1247" s="7"/>
      <c r="B1247" s="57"/>
      <c r="C1247" s="126" t="s">
        <v>1286</v>
      </c>
      <c r="D1247" s="113"/>
    </row>
    <row r="1248" spans="1:4" ht="18" customHeight="1">
      <c r="A1248" s="7"/>
      <c r="B1248" s="57"/>
      <c r="C1248" s="126" t="s">
        <v>1287</v>
      </c>
      <c r="D1248" s="113"/>
    </row>
    <row r="1249" spans="1:4" ht="18" customHeight="1">
      <c r="A1249" s="7"/>
      <c r="B1249" s="57"/>
      <c r="C1249" s="126" t="s">
        <v>1288</v>
      </c>
      <c r="D1249" s="113"/>
    </row>
    <row r="1250" spans="1:4" ht="18" customHeight="1">
      <c r="A1250" s="7"/>
      <c r="B1250" s="57"/>
      <c r="C1250" s="126" t="s">
        <v>1289</v>
      </c>
      <c r="D1250" s="113"/>
    </row>
    <row r="1251" spans="1:4" ht="18" customHeight="1">
      <c r="A1251" s="7"/>
      <c r="B1251" s="57"/>
      <c r="C1251" s="126" t="s">
        <v>840</v>
      </c>
      <c r="D1251" s="113">
        <v>1000</v>
      </c>
    </row>
    <row r="1252" spans="1:4" ht="18" customHeight="1">
      <c r="A1252" s="7"/>
      <c r="B1252" s="57"/>
      <c r="C1252" s="126" t="s">
        <v>1290</v>
      </c>
      <c r="D1252" s="113"/>
    </row>
    <row r="1253" spans="1:4" ht="18" customHeight="1">
      <c r="A1253" s="7"/>
      <c r="B1253" s="57"/>
      <c r="C1253" s="126" t="s">
        <v>1291</v>
      </c>
      <c r="D1253" s="113"/>
    </row>
    <row r="1254" spans="1:4" ht="18" customHeight="1">
      <c r="A1254" s="7"/>
      <c r="B1254" s="57"/>
      <c r="C1254" s="126" t="s">
        <v>1292</v>
      </c>
      <c r="D1254" s="113"/>
    </row>
    <row r="1255" spans="1:4" ht="18" customHeight="1">
      <c r="A1255" s="7"/>
      <c r="B1255" s="57"/>
      <c r="C1255" s="126" t="s">
        <v>1293</v>
      </c>
      <c r="D1255" s="113"/>
    </row>
    <row r="1256" spans="1:4" ht="18" customHeight="1">
      <c r="A1256" s="7"/>
      <c r="B1256" s="57"/>
      <c r="C1256" s="126" t="s">
        <v>1294</v>
      </c>
      <c r="D1256" s="113"/>
    </row>
    <row r="1257" spans="1:4" ht="18" customHeight="1">
      <c r="A1257" s="7"/>
      <c r="B1257" s="57"/>
      <c r="C1257" s="126" t="s">
        <v>1295</v>
      </c>
      <c r="D1257" s="113"/>
    </row>
    <row r="1258" spans="1:4" ht="18" customHeight="1">
      <c r="A1258" s="7"/>
      <c r="B1258" s="57"/>
      <c r="C1258" s="113" t="s">
        <v>1296</v>
      </c>
      <c r="D1258" s="113"/>
    </row>
    <row r="1259" spans="1:4" ht="18" customHeight="1">
      <c r="A1259" s="7"/>
      <c r="B1259" s="57"/>
      <c r="C1259" s="113" t="s">
        <v>1297</v>
      </c>
      <c r="D1259" s="117"/>
    </row>
    <row r="1260" spans="1:4" ht="18" customHeight="1">
      <c r="A1260" s="7"/>
      <c r="B1260" s="57"/>
      <c r="C1260" s="113" t="s">
        <v>1298</v>
      </c>
      <c r="D1260" s="118"/>
    </row>
    <row r="1261" spans="1:4" ht="18" customHeight="1">
      <c r="A1261" s="7"/>
      <c r="B1261" s="57"/>
      <c r="C1261" s="113" t="s">
        <v>1299</v>
      </c>
      <c r="D1261" s="118"/>
    </row>
    <row r="1262" spans="1:4" ht="18" customHeight="1">
      <c r="A1262" s="7"/>
      <c r="B1262" s="57"/>
      <c r="C1262" s="113" t="s">
        <v>1167</v>
      </c>
      <c r="D1262" s="118"/>
    </row>
    <row r="1263" spans="1:4" ht="18" customHeight="1">
      <c r="A1263" s="7"/>
      <c r="B1263" s="57"/>
      <c r="C1263" s="113"/>
      <c r="D1263" s="118"/>
    </row>
    <row r="1264" spans="1:4" ht="18" customHeight="1">
      <c r="A1264" s="7"/>
      <c r="B1264" s="57"/>
      <c r="C1264" s="113"/>
      <c r="D1264" s="118"/>
    </row>
    <row r="1265" spans="1:4" ht="18" customHeight="1">
      <c r="A1265" s="7"/>
      <c r="B1265" s="57"/>
      <c r="C1265" s="129" t="s">
        <v>518</v>
      </c>
      <c r="D1265" s="119">
        <f>D5+D234+D237+D249+D339+D390+D445+D502+D627+D697+D771+D790+D901+D965+D1029+D1049+D1079+D1089+D1133+D1153+D1196+D1251+D1252+D1258+D1260</f>
        <v>46150</v>
      </c>
    </row>
  </sheetData>
  <mergeCells count="2">
    <mergeCell ref="A34:B34"/>
    <mergeCell ref="A2:C2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F15" sqref="F15"/>
    </sheetView>
  </sheetViews>
  <sheetFormatPr defaultRowHeight="13.5"/>
  <cols>
    <col min="1" max="1" width="29.375" style="2" customWidth="1"/>
    <col min="2" max="7" width="7.375" style="2" customWidth="1"/>
    <col min="8" max="8" width="7.25" style="2" customWidth="1"/>
    <col min="9" max="9" width="5.375" style="2" customWidth="1"/>
    <col min="10" max="10" width="6.75" style="2" customWidth="1"/>
    <col min="11" max="11" width="7.375" style="2" customWidth="1"/>
    <col min="12" max="12" width="7.25" style="2" customWidth="1"/>
    <col min="13" max="13" width="7.375" style="2" customWidth="1"/>
    <col min="14" max="14" width="5.75" style="2" customWidth="1"/>
    <col min="15" max="15" width="6.125" style="2" customWidth="1"/>
    <col min="16" max="16" width="7.375" style="2" customWidth="1"/>
    <col min="17" max="17" width="7" style="2" customWidth="1"/>
    <col min="18" max="16384" width="9" style="2"/>
  </cols>
  <sheetData>
    <row r="1" spans="1:17" ht="14.25">
      <c r="A1" s="1" t="s">
        <v>1300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65" customFormat="1" ht="20.25" customHeight="1">
      <c r="A2" s="140" t="s">
        <v>1349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  <c r="O2" s="142"/>
      <c r="P2" s="142"/>
      <c r="Q2" s="142"/>
    </row>
    <row r="3" spans="1:17" s="65" customFormat="1" ht="12.75" customHeight="1">
      <c r="A3" s="107"/>
      <c r="B3" s="106"/>
      <c r="C3" s="108"/>
      <c r="D3" s="108"/>
      <c r="E3" s="108"/>
      <c r="F3" s="108"/>
      <c r="G3" s="108"/>
      <c r="H3" s="108"/>
      <c r="I3" s="106"/>
      <c r="J3" s="106"/>
      <c r="K3" s="106"/>
      <c r="L3" s="106"/>
      <c r="M3" s="106"/>
      <c r="N3" s="106"/>
      <c r="O3" s="106"/>
      <c r="P3" s="106"/>
      <c r="Q3" s="111" t="s">
        <v>550</v>
      </c>
    </row>
    <row r="4" spans="1:17" s="67" customFormat="1" ht="61.5" customHeight="1">
      <c r="A4" s="109" t="s">
        <v>30</v>
      </c>
      <c r="B4" s="109" t="s">
        <v>551</v>
      </c>
      <c r="C4" s="110" t="s">
        <v>552</v>
      </c>
      <c r="D4" s="110" t="s">
        <v>553</v>
      </c>
      <c r="E4" s="110" t="s">
        <v>554</v>
      </c>
      <c r="F4" s="110" t="s">
        <v>555</v>
      </c>
      <c r="G4" s="110" t="s">
        <v>556</v>
      </c>
      <c r="H4" s="110" t="s">
        <v>557</v>
      </c>
      <c r="I4" s="110" t="s">
        <v>558</v>
      </c>
      <c r="J4" s="110" t="s">
        <v>559</v>
      </c>
      <c r="K4" s="110" t="s">
        <v>560</v>
      </c>
      <c r="L4" s="110" t="s">
        <v>561</v>
      </c>
      <c r="M4" s="110" t="s">
        <v>562</v>
      </c>
      <c r="N4" s="110" t="s">
        <v>563</v>
      </c>
      <c r="O4" s="110" t="s">
        <v>564</v>
      </c>
      <c r="P4" s="110" t="s">
        <v>565</v>
      </c>
      <c r="Q4" s="110" t="s">
        <v>566</v>
      </c>
    </row>
    <row r="5" spans="1:17" s="65" customFormat="1" ht="16.5" customHeight="1">
      <c r="A5" s="113" t="s">
        <v>567</v>
      </c>
      <c r="B5" s="113">
        <f>SUM(C5:Q5)</f>
        <v>9242</v>
      </c>
      <c r="C5" s="113">
        <v>7782</v>
      </c>
      <c r="D5" s="113">
        <v>1460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s="65" customFormat="1" ht="16.5" customHeight="1">
      <c r="A6" s="113" t="s">
        <v>136</v>
      </c>
      <c r="B6" s="113">
        <f t="shared" ref="B6:B31" si="0">SUM(C6:Q6)</f>
        <v>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s="65" customFormat="1" ht="16.5" customHeight="1">
      <c r="A7" s="113" t="s">
        <v>139</v>
      </c>
      <c r="B7" s="113">
        <f t="shared" si="0"/>
        <v>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s="65" customFormat="1" ht="16.5" customHeight="1">
      <c r="A8" s="113" t="s">
        <v>151</v>
      </c>
      <c r="B8" s="113">
        <f t="shared" si="0"/>
        <v>283</v>
      </c>
      <c r="C8" s="113">
        <v>247</v>
      </c>
      <c r="D8" s="113">
        <v>36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7" s="65" customFormat="1" ht="16.5" customHeight="1">
      <c r="A9" s="113" t="s">
        <v>187</v>
      </c>
      <c r="B9" s="113">
        <f t="shared" si="0"/>
        <v>13884</v>
      </c>
      <c r="C9" s="113">
        <v>13051</v>
      </c>
      <c r="D9" s="113">
        <v>4</v>
      </c>
      <c r="E9" s="113"/>
      <c r="F9" s="113"/>
      <c r="G9" s="113">
        <v>545</v>
      </c>
      <c r="H9" s="113"/>
      <c r="I9" s="113"/>
      <c r="J9" s="113"/>
      <c r="K9" s="113">
        <v>284</v>
      </c>
      <c r="L9" s="113"/>
      <c r="M9" s="113"/>
      <c r="N9" s="113"/>
      <c r="O9" s="113"/>
      <c r="P9" s="113"/>
      <c r="Q9" s="113"/>
    </row>
    <row r="10" spans="1:17" s="65" customFormat="1" ht="16.5" customHeight="1">
      <c r="A10" s="113" t="s">
        <v>234</v>
      </c>
      <c r="B10" s="113">
        <f t="shared" si="0"/>
        <v>39</v>
      </c>
      <c r="C10" s="113">
        <v>37</v>
      </c>
      <c r="D10" s="113">
        <v>2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s="65" customFormat="1" ht="16.5" customHeight="1">
      <c r="A11" s="113" t="s">
        <v>842</v>
      </c>
      <c r="B11" s="113">
        <f t="shared" si="0"/>
        <v>60</v>
      </c>
      <c r="C11" s="113">
        <v>58</v>
      </c>
      <c r="D11" s="113">
        <v>2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s="65" customFormat="1" ht="16.5" customHeight="1">
      <c r="A12" s="113" t="s">
        <v>305</v>
      </c>
      <c r="B12" s="113">
        <f t="shared" si="0"/>
        <v>10135</v>
      </c>
      <c r="C12" s="113">
        <v>6164</v>
      </c>
      <c r="D12" s="113">
        <v>16</v>
      </c>
      <c r="E12" s="113"/>
      <c r="F12" s="113"/>
      <c r="G12" s="113"/>
      <c r="H12" s="113"/>
      <c r="I12" s="113"/>
      <c r="J12" s="113"/>
      <c r="K12" s="113">
        <v>3792</v>
      </c>
      <c r="L12" s="113">
        <f>14+149</f>
        <v>163</v>
      </c>
      <c r="M12" s="113"/>
      <c r="N12" s="113"/>
      <c r="O12" s="113"/>
      <c r="P12" s="113"/>
      <c r="Q12" s="113"/>
    </row>
    <row r="13" spans="1:17" s="65" customFormat="1" ht="16.5" customHeight="1">
      <c r="A13" s="113" t="s">
        <v>849</v>
      </c>
      <c r="B13" s="113">
        <f t="shared" si="0"/>
        <v>4551</v>
      </c>
      <c r="C13" s="113">
        <v>2349</v>
      </c>
      <c r="D13" s="113">
        <v>1055</v>
      </c>
      <c r="E13" s="113"/>
      <c r="F13" s="113"/>
      <c r="G13" s="113"/>
      <c r="H13" s="113"/>
      <c r="I13" s="113"/>
      <c r="J13" s="113"/>
      <c r="K13" s="113">
        <v>799</v>
      </c>
      <c r="L13" s="113">
        <v>348</v>
      </c>
      <c r="M13" s="113"/>
      <c r="N13" s="113"/>
      <c r="O13" s="113"/>
      <c r="P13" s="113"/>
      <c r="Q13" s="113"/>
    </row>
    <row r="14" spans="1:17" s="65" customFormat="1" ht="16.5" customHeight="1">
      <c r="A14" s="113" t="s">
        <v>446</v>
      </c>
      <c r="B14" s="113">
        <f t="shared" si="0"/>
        <v>0</v>
      </c>
      <c r="C14" s="113">
        <v>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s="65" customFormat="1" ht="16.5" customHeight="1">
      <c r="A15" s="113" t="s">
        <v>503</v>
      </c>
      <c r="B15" s="113">
        <f t="shared" si="0"/>
        <v>3648</v>
      </c>
      <c r="C15" s="113">
        <v>2510</v>
      </c>
      <c r="D15" s="113">
        <v>1138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s="65" customFormat="1" ht="16.5" customHeight="1">
      <c r="A16" s="113" t="s">
        <v>504</v>
      </c>
      <c r="B16" s="113">
        <f t="shared" si="0"/>
        <v>83</v>
      </c>
      <c r="C16" s="113">
        <v>60</v>
      </c>
      <c r="D16" s="113">
        <v>3</v>
      </c>
      <c r="E16" s="113"/>
      <c r="F16" s="113"/>
      <c r="G16" s="113"/>
      <c r="H16" s="113"/>
      <c r="I16" s="113"/>
      <c r="J16" s="113"/>
      <c r="K16" s="113">
        <v>20</v>
      </c>
      <c r="L16" s="113"/>
      <c r="M16" s="113"/>
      <c r="N16" s="113"/>
      <c r="O16" s="113"/>
      <c r="P16" s="113"/>
      <c r="Q16" s="113"/>
    </row>
    <row r="17" spans="1:17" s="65" customFormat="1" ht="16.5" customHeight="1">
      <c r="A17" s="113" t="s">
        <v>506</v>
      </c>
      <c r="B17" s="113">
        <f t="shared" si="0"/>
        <v>0</v>
      </c>
      <c r="C17" s="113">
        <v>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s="65" customFormat="1" ht="16.5" customHeight="1">
      <c r="A18" s="130" t="s">
        <v>1097</v>
      </c>
      <c r="B18" s="113">
        <f>SUM(C18:Q18)</f>
        <v>50</v>
      </c>
      <c r="C18" s="113">
        <v>48</v>
      </c>
      <c r="D18" s="113">
        <v>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s="65" customFormat="1" ht="16.5" customHeight="1">
      <c r="A19" s="130" t="s">
        <v>508</v>
      </c>
      <c r="B19" s="113">
        <f t="shared" ref="B19:B30" si="1">SUM(C19:Q19)</f>
        <v>0</v>
      </c>
      <c r="C19" s="113">
        <v>0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s="65" customFormat="1" ht="16.5" customHeight="1">
      <c r="A20" s="125" t="s">
        <v>510</v>
      </c>
      <c r="B20" s="113">
        <f t="shared" si="1"/>
        <v>48</v>
      </c>
      <c r="C20" s="113">
        <v>46</v>
      </c>
      <c r="D20" s="113">
        <v>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s="65" customFormat="1" ht="16.5" customHeight="1">
      <c r="A21" s="130" t="s">
        <v>511</v>
      </c>
      <c r="B21" s="113">
        <f t="shared" si="1"/>
        <v>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s="65" customFormat="1" ht="16.5" customHeight="1">
      <c r="A22" s="130" t="s">
        <v>857</v>
      </c>
      <c r="B22" s="113">
        <f t="shared" si="1"/>
        <v>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 s="65" customFormat="1" ht="16.5" customHeight="1">
      <c r="A23" s="130" t="s">
        <v>512</v>
      </c>
      <c r="B23" s="113">
        <f t="shared" si="1"/>
        <v>2935</v>
      </c>
      <c r="C23" s="113"/>
      <c r="D23" s="113">
        <v>2935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7" s="65" customFormat="1" ht="16.5" customHeight="1">
      <c r="A24" s="130" t="s">
        <v>513</v>
      </c>
      <c r="B24" s="113">
        <f t="shared" si="1"/>
        <v>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s="65" customFormat="1" ht="16.5" customHeight="1">
      <c r="A25" s="130" t="s">
        <v>839</v>
      </c>
      <c r="B25" s="113">
        <f t="shared" si="1"/>
        <v>192</v>
      </c>
      <c r="C25" s="113">
        <v>184</v>
      </c>
      <c r="D25" s="113">
        <v>8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s="65" customFormat="1" ht="16.5" customHeight="1">
      <c r="A26" s="125" t="s">
        <v>514</v>
      </c>
      <c r="B26" s="113">
        <v>1000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>
        <v>1000</v>
      </c>
    </row>
    <row r="27" spans="1:17" s="65" customFormat="1" ht="16.5" customHeight="1">
      <c r="A27" s="130" t="s">
        <v>515</v>
      </c>
      <c r="B27" s="113">
        <f t="shared" si="1"/>
        <v>0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7" s="65" customFormat="1" ht="16.5" customHeight="1">
      <c r="A28" s="130" t="s">
        <v>516</v>
      </c>
      <c r="B28" s="113">
        <f t="shared" si="1"/>
        <v>0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 s="65" customFormat="1" ht="16.5" customHeight="1">
      <c r="A29" s="113" t="s">
        <v>517</v>
      </c>
      <c r="B29" s="113">
        <f t="shared" si="1"/>
        <v>0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17" s="65" customFormat="1" ht="16.5" customHeight="1">
      <c r="A30" s="113" t="s">
        <v>564</v>
      </c>
      <c r="B30" s="113">
        <f t="shared" si="1"/>
        <v>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7" s="65" customFormat="1" ht="16.5" customHeight="1">
      <c r="A31" s="129" t="s">
        <v>568</v>
      </c>
      <c r="B31" s="113">
        <f t="shared" si="0"/>
        <v>46150</v>
      </c>
      <c r="C31" s="113">
        <f t="shared" ref="C31:Q31" si="2">SUM(C5:C30)</f>
        <v>32536</v>
      </c>
      <c r="D31" s="113">
        <f t="shared" si="2"/>
        <v>6663</v>
      </c>
      <c r="E31" s="113">
        <f t="shared" si="2"/>
        <v>0</v>
      </c>
      <c r="F31" s="113">
        <f t="shared" si="2"/>
        <v>0</v>
      </c>
      <c r="G31" s="113">
        <f t="shared" si="2"/>
        <v>545</v>
      </c>
      <c r="H31" s="113">
        <f t="shared" si="2"/>
        <v>0</v>
      </c>
      <c r="I31" s="113">
        <f t="shared" si="2"/>
        <v>0</v>
      </c>
      <c r="J31" s="113">
        <f t="shared" si="2"/>
        <v>0</v>
      </c>
      <c r="K31" s="113">
        <f t="shared" si="2"/>
        <v>4895</v>
      </c>
      <c r="L31" s="113">
        <f t="shared" si="2"/>
        <v>511</v>
      </c>
      <c r="M31" s="113">
        <f t="shared" si="2"/>
        <v>0</v>
      </c>
      <c r="N31" s="113">
        <f t="shared" si="2"/>
        <v>0</v>
      </c>
      <c r="O31" s="113">
        <f t="shared" si="2"/>
        <v>0</v>
      </c>
      <c r="P31" s="113">
        <f t="shared" si="2"/>
        <v>0</v>
      </c>
      <c r="Q31" s="113">
        <f t="shared" si="2"/>
        <v>1000</v>
      </c>
    </row>
    <row r="32" spans="1:17" ht="14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</sheetData>
  <mergeCells count="1">
    <mergeCell ref="A2:Q2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C13" sqref="C13"/>
    </sheetView>
  </sheetViews>
  <sheetFormatPr defaultRowHeight="13.5"/>
  <cols>
    <col min="1" max="1" width="12.375" customWidth="1"/>
    <col min="2" max="2" width="11.25" customWidth="1"/>
    <col min="3" max="3" width="36.875" customWidth="1"/>
    <col min="4" max="4" width="22.875" customWidth="1"/>
  </cols>
  <sheetData>
    <row r="1" spans="1:4" ht="17.25" customHeight="1">
      <c r="A1" s="58" t="s">
        <v>785</v>
      </c>
    </row>
    <row r="2" spans="1:4" ht="28.5" customHeight="1">
      <c r="A2" s="143" t="s">
        <v>1350</v>
      </c>
      <c r="B2" s="143"/>
      <c r="C2" s="143"/>
      <c r="D2" s="143"/>
    </row>
    <row r="3" spans="1:4" ht="18" customHeight="1">
      <c r="D3" s="14" t="s">
        <v>541</v>
      </c>
    </row>
    <row r="4" spans="1:4" ht="20.100000000000001" customHeight="1">
      <c r="A4" s="144" t="s">
        <v>792</v>
      </c>
      <c r="B4" s="144"/>
      <c r="C4" s="144" t="s">
        <v>793</v>
      </c>
      <c r="D4" s="144" t="s">
        <v>794</v>
      </c>
    </row>
    <row r="5" spans="1:4" ht="24.95" customHeight="1">
      <c r="A5" s="61" t="s">
        <v>795</v>
      </c>
      <c r="B5" s="61" t="s">
        <v>796</v>
      </c>
      <c r="C5" s="144"/>
      <c r="D5" s="144"/>
    </row>
    <row r="6" spans="1:4" ht="24.95" customHeight="1">
      <c r="A6" s="16"/>
      <c r="B6" s="16"/>
      <c r="C6" s="15" t="s">
        <v>542</v>
      </c>
      <c r="D6" s="137">
        <f>D7+D15+D33+D40</f>
        <v>38743</v>
      </c>
    </row>
    <row r="7" spans="1:4" ht="24.95" customHeight="1">
      <c r="A7" s="15">
        <v>301</v>
      </c>
      <c r="B7" s="15"/>
      <c r="C7" s="16" t="s">
        <v>543</v>
      </c>
      <c r="D7" s="137">
        <f>SUM(D8:D14)</f>
        <v>32712</v>
      </c>
    </row>
    <row r="8" spans="1:4" ht="24.95" customHeight="1">
      <c r="A8" s="15"/>
      <c r="B8" s="15" t="s">
        <v>1369</v>
      </c>
      <c r="C8" s="135" t="s">
        <v>1364</v>
      </c>
      <c r="D8" s="137">
        <v>13300</v>
      </c>
    </row>
    <row r="9" spans="1:4" ht="24.95" customHeight="1">
      <c r="A9" s="15"/>
      <c r="B9" s="15" t="s">
        <v>1370</v>
      </c>
      <c r="C9" s="135" t="s">
        <v>1365</v>
      </c>
      <c r="D9" s="137">
        <v>8726</v>
      </c>
    </row>
    <row r="10" spans="1:4" ht="24.95" customHeight="1">
      <c r="A10" s="15"/>
      <c r="B10" s="15" t="s">
        <v>1372</v>
      </c>
      <c r="C10" s="135" t="s">
        <v>1366</v>
      </c>
      <c r="D10" s="137">
        <v>1071</v>
      </c>
    </row>
    <row r="11" spans="1:4" ht="24.95" customHeight="1">
      <c r="A11" s="15"/>
      <c r="B11" s="15" t="s">
        <v>1371</v>
      </c>
      <c r="C11" s="135" t="s">
        <v>1367</v>
      </c>
      <c r="D11" s="137">
        <v>3685</v>
      </c>
    </row>
    <row r="12" spans="1:4" ht="24.95" customHeight="1">
      <c r="A12" s="15"/>
      <c r="B12" s="15" t="s">
        <v>1373</v>
      </c>
      <c r="C12" s="135" t="s">
        <v>1368</v>
      </c>
      <c r="D12" s="137">
        <v>1103</v>
      </c>
    </row>
    <row r="13" spans="1:4" ht="24.95" customHeight="1">
      <c r="A13" s="15"/>
      <c r="B13" s="15" t="s">
        <v>1359</v>
      </c>
      <c r="C13" s="135" t="s">
        <v>1358</v>
      </c>
      <c r="D13" s="137">
        <v>1892</v>
      </c>
    </row>
    <row r="14" spans="1:4" ht="24.95" customHeight="1">
      <c r="A14" s="15"/>
      <c r="B14" s="15" t="s">
        <v>1374</v>
      </c>
      <c r="C14" s="135" t="s">
        <v>1357</v>
      </c>
      <c r="D14" s="137">
        <v>2935</v>
      </c>
    </row>
    <row r="15" spans="1:4" ht="24.95" customHeight="1">
      <c r="A15" s="15">
        <v>302</v>
      </c>
      <c r="B15" s="15"/>
      <c r="C15" s="16" t="s">
        <v>544</v>
      </c>
      <c r="D15" s="137">
        <f>SUM(D16:D32)</f>
        <v>3814</v>
      </c>
    </row>
    <row r="16" spans="1:4" ht="24.95" customHeight="1">
      <c r="A16" s="15"/>
      <c r="B16" s="15" t="s">
        <v>1394</v>
      </c>
      <c r="C16" s="135" t="s">
        <v>1375</v>
      </c>
      <c r="D16" s="137">
        <v>817</v>
      </c>
    </row>
    <row r="17" spans="1:4" ht="24.95" customHeight="1">
      <c r="A17" s="15"/>
      <c r="B17" s="15" t="s">
        <v>1404</v>
      </c>
      <c r="C17" s="135" t="s">
        <v>1360</v>
      </c>
      <c r="D17" s="137">
        <v>16</v>
      </c>
    </row>
    <row r="18" spans="1:4" ht="24.95" customHeight="1">
      <c r="A18" s="15"/>
      <c r="B18" s="15" t="s">
        <v>1398</v>
      </c>
      <c r="C18" s="135" t="s">
        <v>1376</v>
      </c>
      <c r="D18" s="137">
        <v>162</v>
      </c>
    </row>
    <row r="19" spans="1:4" ht="24.95" customHeight="1">
      <c r="A19" s="15"/>
      <c r="B19" s="15" t="s">
        <v>1399</v>
      </c>
      <c r="C19" s="135" t="s">
        <v>1377</v>
      </c>
      <c r="D19" s="137">
        <v>93</v>
      </c>
    </row>
    <row r="20" spans="1:4" ht="24.95" customHeight="1">
      <c r="A20" s="15"/>
      <c r="B20" s="15" t="s">
        <v>1400</v>
      </c>
      <c r="C20" s="135" t="s">
        <v>1361</v>
      </c>
      <c r="D20" s="137">
        <v>66</v>
      </c>
    </row>
    <row r="21" spans="1:4" ht="24.95" customHeight="1">
      <c r="A21" s="15"/>
      <c r="B21" s="15" t="s">
        <v>1405</v>
      </c>
      <c r="C21" s="135" t="s">
        <v>1378</v>
      </c>
      <c r="D21" s="137">
        <v>271</v>
      </c>
    </row>
    <row r="22" spans="1:4" ht="24.95" customHeight="1">
      <c r="A22" s="15"/>
      <c r="B22" s="15" t="s">
        <v>1406</v>
      </c>
      <c r="C22" s="135" t="s">
        <v>1362</v>
      </c>
      <c r="D22" s="137">
        <v>52</v>
      </c>
    </row>
    <row r="23" spans="1:4" ht="24.95" customHeight="1">
      <c r="A23" s="15"/>
      <c r="B23" s="15" t="s">
        <v>1407</v>
      </c>
      <c r="C23" s="135" t="s">
        <v>1379</v>
      </c>
      <c r="D23" s="137">
        <v>109</v>
      </c>
    </row>
    <row r="24" spans="1:4" ht="24.95" customHeight="1">
      <c r="A24" s="15"/>
      <c r="B24" s="15" t="s">
        <v>1408</v>
      </c>
      <c r="C24" s="135" t="s">
        <v>1380</v>
      </c>
      <c r="D24" s="137">
        <v>1</v>
      </c>
    </row>
    <row r="25" spans="1:4" ht="24.95" customHeight="1">
      <c r="A25" s="15"/>
      <c r="B25" s="15" t="s">
        <v>1409</v>
      </c>
      <c r="C25" s="135" t="s">
        <v>1381</v>
      </c>
      <c r="D25" s="137">
        <v>1</v>
      </c>
    </row>
    <row r="26" spans="1:4" ht="24.95" customHeight="1">
      <c r="A26" s="15"/>
      <c r="B26" s="15" t="s">
        <v>1410</v>
      </c>
      <c r="C26" s="135" t="s">
        <v>1382</v>
      </c>
      <c r="D26" s="137">
        <v>21</v>
      </c>
    </row>
    <row r="27" spans="1:4" ht="24.95" customHeight="1">
      <c r="A27" s="15"/>
      <c r="B27" s="15" t="s">
        <v>1411</v>
      </c>
      <c r="C27" s="135" t="s">
        <v>1383</v>
      </c>
      <c r="D27" s="137">
        <v>24</v>
      </c>
    </row>
    <row r="28" spans="1:4" ht="24.95" customHeight="1">
      <c r="A28" s="15"/>
      <c r="B28" s="15" t="s">
        <v>1412</v>
      </c>
      <c r="C28" s="135" t="s">
        <v>1384</v>
      </c>
      <c r="D28" s="137">
        <v>912</v>
      </c>
    </row>
    <row r="29" spans="1:4" ht="24.95" customHeight="1">
      <c r="A29" s="15"/>
      <c r="B29" s="15" t="s">
        <v>1413</v>
      </c>
      <c r="C29" s="135" t="s">
        <v>1363</v>
      </c>
      <c r="D29" s="137">
        <v>485</v>
      </c>
    </row>
    <row r="30" spans="1:4" ht="24.95" customHeight="1">
      <c r="A30" s="15"/>
      <c r="B30" s="15" t="s">
        <v>1414</v>
      </c>
      <c r="C30" s="135" t="s">
        <v>1385</v>
      </c>
      <c r="D30" s="137">
        <v>36</v>
      </c>
    </row>
    <row r="31" spans="1:4" ht="24.95" customHeight="1">
      <c r="A31" s="15"/>
      <c r="B31" s="15" t="s">
        <v>1415</v>
      </c>
      <c r="C31" s="135" t="s">
        <v>1386</v>
      </c>
      <c r="D31" s="137">
        <v>178</v>
      </c>
    </row>
    <row r="32" spans="1:4" ht="24.95" customHeight="1">
      <c r="A32" s="15"/>
      <c r="B32" s="15" t="s">
        <v>1416</v>
      </c>
      <c r="C32" s="135" t="s">
        <v>1387</v>
      </c>
      <c r="D32" s="137">
        <v>570</v>
      </c>
    </row>
    <row r="33" spans="1:4" ht="24.95" customHeight="1">
      <c r="A33" s="15">
        <v>303</v>
      </c>
      <c r="B33" s="15"/>
      <c r="C33" s="135" t="s">
        <v>560</v>
      </c>
      <c r="D33" s="137">
        <f>SUM(D34:D39)</f>
        <v>2205</v>
      </c>
    </row>
    <row r="34" spans="1:4" ht="24.95" customHeight="1">
      <c r="A34" s="15"/>
      <c r="B34" s="15" t="s">
        <v>1394</v>
      </c>
      <c r="C34" s="135" t="s">
        <v>1388</v>
      </c>
      <c r="D34" s="137">
        <v>221</v>
      </c>
    </row>
    <row r="35" spans="1:4" ht="24.95" customHeight="1">
      <c r="A35" s="15"/>
      <c r="B35" s="15" t="s">
        <v>1395</v>
      </c>
      <c r="C35" s="135" t="s">
        <v>1389</v>
      </c>
      <c r="D35" s="137">
        <v>771</v>
      </c>
    </row>
    <row r="36" spans="1:4" ht="24.95" customHeight="1">
      <c r="A36" s="15"/>
      <c r="B36" s="15" t="s">
        <v>1396</v>
      </c>
      <c r="C36" s="135" t="s">
        <v>1390</v>
      </c>
      <c r="D36" s="137">
        <v>2</v>
      </c>
    </row>
    <row r="37" spans="1:4" ht="24.95" customHeight="1">
      <c r="A37" s="136"/>
      <c r="B37" s="15" t="s">
        <v>1397</v>
      </c>
      <c r="C37" s="135" t="s">
        <v>1391</v>
      </c>
      <c r="D37" s="137">
        <v>2</v>
      </c>
    </row>
    <row r="38" spans="1:4" ht="24.95" customHeight="1">
      <c r="A38" s="136"/>
      <c r="B38" s="15" t="s">
        <v>1398</v>
      </c>
      <c r="C38" s="135" t="s">
        <v>1392</v>
      </c>
      <c r="D38" s="137">
        <v>23</v>
      </c>
    </row>
    <row r="39" spans="1:4" ht="24.95" customHeight="1">
      <c r="A39" s="136"/>
      <c r="B39" s="15" t="s">
        <v>1401</v>
      </c>
      <c r="C39" s="135" t="s">
        <v>1393</v>
      </c>
      <c r="D39" s="137">
        <v>1186</v>
      </c>
    </row>
    <row r="40" spans="1:4" ht="24.95" customHeight="1">
      <c r="A40" s="15">
        <v>310</v>
      </c>
      <c r="B40" s="15"/>
      <c r="C40" s="135" t="s">
        <v>1402</v>
      </c>
      <c r="D40" s="137">
        <v>12</v>
      </c>
    </row>
    <row r="41" spans="1:4" ht="24.95" customHeight="1">
      <c r="A41" s="15"/>
      <c r="B41" s="15" t="s">
        <v>1395</v>
      </c>
      <c r="C41" s="135" t="s">
        <v>1403</v>
      </c>
      <c r="D41" s="137">
        <v>12</v>
      </c>
    </row>
  </sheetData>
  <mergeCells count="4">
    <mergeCell ref="A2:D2"/>
    <mergeCell ref="A4:B4"/>
    <mergeCell ref="C4:C5"/>
    <mergeCell ref="D4:D5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20" sqref="C20"/>
    </sheetView>
  </sheetViews>
  <sheetFormatPr defaultRowHeight="13.5"/>
  <cols>
    <col min="1" max="1" width="37.375" style="8" customWidth="1"/>
    <col min="2" max="2" width="15.375" style="8" customWidth="1"/>
    <col min="3" max="3" width="42.25" style="8" customWidth="1"/>
    <col min="4" max="4" width="14" style="8" customWidth="1"/>
    <col min="5" max="256" width="9" style="8"/>
    <col min="257" max="257" width="37.375" style="8" customWidth="1"/>
    <col min="258" max="258" width="15.375" style="8" customWidth="1"/>
    <col min="259" max="259" width="42.25" style="8" customWidth="1"/>
    <col min="260" max="260" width="14" style="8" customWidth="1"/>
    <col min="261" max="512" width="9" style="8"/>
    <col min="513" max="513" width="37.375" style="8" customWidth="1"/>
    <col min="514" max="514" width="15.375" style="8" customWidth="1"/>
    <col min="515" max="515" width="42.25" style="8" customWidth="1"/>
    <col min="516" max="516" width="14" style="8" customWidth="1"/>
    <col min="517" max="768" width="9" style="8"/>
    <col min="769" max="769" width="37.375" style="8" customWidth="1"/>
    <col min="770" max="770" width="15.375" style="8" customWidth="1"/>
    <col min="771" max="771" width="42.25" style="8" customWidth="1"/>
    <col min="772" max="772" width="14" style="8" customWidth="1"/>
    <col min="773" max="1024" width="9" style="8"/>
    <col min="1025" max="1025" width="37.375" style="8" customWidth="1"/>
    <col min="1026" max="1026" width="15.375" style="8" customWidth="1"/>
    <col min="1027" max="1027" width="42.25" style="8" customWidth="1"/>
    <col min="1028" max="1028" width="14" style="8" customWidth="1"/>
    <col min="1029" max="1280" width="9" style="8"/>
    <col min="1281" max="1281" width="37.375" style="8" customWidth="1"/>
    <col min="1282" max="1282" width="15.375" style="8" customWidth="1"/>
    <col min="1283" max="1283" width="42.25" style="8" customWidth="1"/>
    <col min="1284" max="1284" width="14" style="8" customWidth="1"/>
    <col min="1285" max="1536" width="9" style="8"/>
    <col min="1537" max="1537" width="37.375" style="8" customWidth="1"/>
    <col min="1538" max="1538" width="15.375" style="8" customWidth="1"/>
    <col min="1539" max="1539" width="42.25" style="8" customWidth="1"/>
    <col min="1540" max="1540" width="14" style="8" customWidth="1"/>
    <col min="1541" max="1792" width="9" style="8"/>
    <col min="1793" max="1793" width="37.375" style="8" customWidth="1"/>
    <col min="1794" max="1794" width="15.375" style="8" customWidth="1"/>
    <col min="1795" max="1795" width="42.25" style="8" customWidth="1"/>
    <col min="1796" max="1796" width="14" style="8" customWidth="1"/>
    <col min="1797" max="2048" width="9" style="8"/>
    <col min="2049" max="2049" width="37.375" style="8" customWidth="1"/>
    <col min="2050" max="2050" width="15.375" style="8" customWidth="1"/>
    <col min="2051" max="2051" width="42.25" style="8" customWidth="1"/>
    <col min="2052" max="2052" width="14" style="8" customWidth="1"/>
    <col min="2053" max="2304" width="9" style="8"/>
    <col min="2305" max="2305" width="37.375" style="8" customWidth="1"/>
    <col min="2306" max="2306" width="15.375" style="8" customWidth="1"/>
    <col min="2307" max="2307" width="42.25" style="8" customWidth="1"/>
    <col min="2308" max="2308" width="14" style="8" customWidth="1"/>
    <col min="2309" max="2560" width="9" style="8"/>
    <col min="2561" max="2561" width="37.375" style="8" customWidth="1"/>
    <col min="2562" max="2562" width="15.375" style="8" customWidth="1"/>
    <col min="2563" max="2563" width="42.25" style="8" customWidth="1"/>
    <col min="2564" max="2564" width="14" style="8" customWidth="1"/>
    <col min="2565" max="2816" width="9" style="8"/>
    <col min="2817" max="2817" width="37.375" style="8" customWidth="1"/>
    <col min="2818" max="2818" width="15.375" style="8" customWidth="1"/>
    <col min="2819" max="2819" width="42.25" style="8" customWidth="1"/>
    <col min="2820" max="2820" width="14" style="8" customWidth="1"/>
    <col min="2821" max="3072" width="9" style="8"/>
    <col min="3073" max="3073" width="37.375" style="8" customWidth="1"/>
    <col min="3074" max="3074" width="15.375" style="8" customWidth="1"/>
    <col min="3075" max="3075" width="42.25" style="8" customWidth="1"/>
    <col min="3076" max="3076" width="14" style="8" customWidth="1"/>
    <col min="3077" max="3328" width="9" style="8"/>
    <col min="3329" max="3329" width="37.375" style="8" customWidth="1"/>
    <col min="3330" max="3330" width="15.375" style="8" customWidth="1"/>
    <col min="3331" max="3331" width="42.25" style="8" customWidth="1"/>
    <col min="3332" max="3332" width="14" style="8" customWidth="1"/>
    <col min="3333" max="3584" width="9" style="8"/>
    <col min="3585" max="3585" width="37.375" style="8" customWidth="1"/>
    <col min="3586" max="3586" width="15.375" style="8" customWidth="1"/>
    <col min="3587" max="3587" width="42.25" style="8" customWidth="1"/>
    <col min="3588" max="3588" width="14" style="8" customWidth="1"/>
    <col min="3589" max="3840" width="9" style="8"/>
    <col min="3841" max="3841" width="37.375" style="8" customWidth="1"/>
    <col min="3842" max="3842" width="15.375" style="8" customWidth="1"/>
    <col min="3843" max="3843" width="42.25" style="8" customWidth="1"/>
    <col min="3844" max="3844" width="14" style="8" customWidth="1"/>
    <col min="3845" max="4096" width="9" style="8"/>
    <col min="4097" max="4097" width="37.375" style="8" customWidth="1"/>
    <col min="4098" max="4098" width="15.375" style="8" customWidth="1"/>
    <col min="4099" max="4099" width="42.25" style="8" customWidth="1"/>
    <col min="4100" max="4100" width="14" style="8" customWidth="1"/>
    <col min="4101" max="4352" width="9" style="8"/>
    <col min="4353" max="4353" width="37.375" style="8" customWidth="1"/>
    <col min="4354" max="4354" width="15.375" style="8" customWidth="1"/>
    <col min="4355" max="4355" width="42.25" style="8" customWidth="1"/>
    <col min="4356" max="4356" width="14" style="8" customWidth="1"/>
    <col min="4357" max="4608" width="9" style="8"/>
    <col min="4609" max="4609" width="37.375" style="8" customWidth="1"/>
    <col min="4610" max="4610" width="15.375" style="8" customWidth="1"/>
    <col min="4611" max="4611" width="42.25" style="8" customWidth="1"/>
    <col min="4612" max="4612" width="14" style="8" customWidth="1"/>
    <col min="4613" max="4864" width="9" style="8"/>
    <col min="4865" max="4865" width="37.375" style="8" customWidth="1"/>
    <col min="4866" max="4866" width="15.375" style="8" customWidth="1"/>
    <col min="4867" max="4867" width="42.25" style="8" customWidth="1"/>
    <col min="4868" max="4868" width="14" style="8" customWidth="1"/>
    <col min="4869" max="5120" width="9" style="8"/>
    <col min="5121" max="5121" width="37.375" style="8" customWidth="1"/>
    <col min="5122" max="5122" width="15.375" style="8" customWidth="1"/>
    <col min="5123" max="5123" width="42.25" style="8" customWidth="1"/>
    <col min="5124" max="5124" width="14" style="8" customWidth="1"/>
    <col min="5125" max="5376" width="9" style="8"/>
    <col min="5377" max="5377" width="37.375" style="8" customWidth="1"/>
    <col min="5378" max="5378" width="15.375" style="8" customWidth="1"/>
    <col min="5379" max="5379" width="42.25" style="8" customWidth="1"/>
    <col min="5380" max="5380" width="14" style="8" customWidth="1"/>
    <col min="5381" max="5632" width="9" style="8"/>
    <col min="5633" max="5633" width="37.375" style="8" customWidth="1"/>
    <col min="5634" max="5634" width="15.375" style="8" customWidth="1"/>
    <col min="5635" max="5635" width="42.25" style="8" customWidth="1"/>
    <col min="5636" max="5636" width="14" style="8" customWidth="1"/>
    <col min="5637" max="5888" width="9" style="8"/>
    <col min="5889" max="5889" width="37.375" style="8" customWidth="1"/>
    <col min="5890" max="5890" width="15.375" style="8" customWidth="1"/>
    <col min="5891" max="5891" width="42.25" style="8" customWidth="1"/>
    <col min="5892" max="5892" width="14" style="8" customWidth="1"/>
    <col min="5893" max="6144" width="9" style="8"/>
    <col min="6145" max="6145" width="37.375" style="8" customWidth="1"/>
    <col min="6146" max="6146" width="15.375" style="8" customWidth="1"/>
    <col min="6147" max="6147" width="42.25" style="8" customWidth="1"/>
    <col min="6148" max="6148" width="14" style="8" customWidth="1"/>
    <col min="6149" max="6400" width="9" style="8"/>
    <col min="6401" max="6401" width="37.375" style="8" customWidth="1"/>
    <col min="6402" max="6402" width="15.375" style="8" customWidth="1"/>
    <col min="6403" max="6403" width="42.25" style="8" customWidth="1"/>
    <col min="6404" max="6404" width="14" style="8" customWidth="1"/>
    <col min="6405" max="6656" width="9" style="8"/>
    <col min="6657" max="6657" width="37.375" style="8" customWidth="1"/>
    <col min="6658" max="6658" width="15.375" style="8" customWidth="1"/>
    <col min="6659" max="6659" width="42.25" style="8" customWidth="1"/>
    <col min="6660" max="6660" width="14" style="8" customWidth="1"/>
    <col min="6661" max="6912" width="9" style="8"/>
    <col min="6913" max="6913" width="37.375" style="8" customWidth="1"/>
    <col min="6914" max="6914" width="15.375" style="8" customWidth="1"/>
    <col min="6915" max="6915" width="42.25" style="8" customWidth="1"/>
    <col min="6916" max="6916" width="14" style="8" customWidth="1"/>
    <col min="6917" max="7168" width="9" style="8"/>
    <col min="7169" max="7169" width="37.375" style="8" customWidth="1"/>
    <col min="7170" max="7170" width="15.375" style="8" customWidth="1"/>
    <col min="7171" max="7171" width="42.25" style="8" customWidth="1"/>
    <col min="7172" max="7172" width="14" style="8" customWidth="1"/>
    <col min="7173" max="7424" width="9" style="8"/>
    <col min="7425" max="7425" width="37.375" style="8" customWidth="1"/>
    <col min="7426" max="7426" width="15.375" style="8" customWidth="1"/>
    <col min="7427" max="7427" width="42.25" style="8" customWidth="1"/>
    <col min="7428" max="7428" width="14" style="8" customWidth="1"/>
    <col min="7429" max="7680" width="9" style="8"/>
    <col min="7681" max="7681" width="37.375" style="8" customWidth="1"/>
    <col min="7682" max="7682" width="15.375" style="8" customWidth="1"/>
    <col min="7683" max="7683" width="42.25" style="8" customWidth="1"/>
    <col min="7684" max="7684" width="14" style="8" customWidth="1"/>
    <col min="7685" max="7936" width="9" style="8"/>
    <col min="7937" max="7937" width="37.375" style="8" customWidth="1"/>
    <col min="7938" max="7938" width="15.375" style="8" customWidth="1"/>
    <col min="7939" max="7939" width="42.25" style="8" customWidth="1"/>
    <col min="7940" max="7940" width="14" style="8" customWidth="1"/>
    <col min="7941" max="8192" width="9" style="8"/>
    <col min="8193" max="8193" width="37.375" style="8" customWidth="1"/>
    <col min="8194" max="8194" width="15.375" style="8" customWidth="1"/>
    <col min="8195" max="8195" width="42.25" style="8" customWidth="1"/>
    <col min="8196" max="8196" width="14" style="8" customWidth="1"/>
    <col min="8197" max="8448" width="9" style="8"/>
    <col min="8449" max="8449" width="37.375" style="8" customWidth="1"/>
    <col min="8450" max="8450" width="15.375" style="8" customWidth="1"/>
    <col min="8451" max="8451" width="42.25" style="8" customWidth="1"/>
    <col min="8452" max="8452" width="14" style="8" customWidth="1"/>
    <col min="8453" max="8704" width="9" style="8"/>
    <col min="8705" max="8705" width="37.375" style="8" customWidth="1"/>
    <col min="8706" max="8706" width="15.375" style="8" customWidth="1"/>
    <col min="8707" max="8707" width="42.25" style="8" customWidth="1"/>
    <col min="8708" max="8708" width="14" style="8" customWidth="1"/>
    <col min="8709" max="8960" width="9" style="8"/>
    <col min="8961" max="8961" width="37.375" style="8" customWidth="1"/>
    <col min="8962" max="8962" width="15.375" style="8" customWidth="1"/>
    <col min="8963" max="8963" width="42.25" style="8" customWidth="1"/>
    <col min="8964" max="8964" width="14" style="8" customWidth="1"/>
    <col min="8965" max="9216" width="9" style="8"/>
    <col min="9217" max="9217" width="37.375" style="8" customWidth="1"/>
    <col min="9218" max="9218" width="15.375" style="8" customWidth="1"/>
    <col min="9219" max="9219" width="42.25" style="8" customWidth="1"/>
    <col min="9220" max="9220" width="14" style="8" customWidth="1"/>
    <col min="9221" max="9472" width="9" style="8"/>
    <col min="9473" max="9473" width="37.375" style="8" customWidth="1"/>
    <col min="9474" max="9474" width="15.375" style="8" customWidth="1"/>
    <col min="9475" max="9475" width="42.25" style="8" customWidth="1"/>
    <col min="9476" max="9476" width="14" style="8" customWidth="1"/>
    <col min="9477" max="9728" width="9" style="8"/>
    <col min="9729" max="9729" width="37.375" style="8" customWidth="1"/>
    <col min="9730" max="9730" width="15.375" style="8" customWidth="1"/>
    <col min="9731" max="9731" width="42.25" style="8" customWidth="1"/>
    <col min="9732" max="9732" width="14" style="8" customWidth="1"/>
    <col min="9733" max="9984" width="9" style="8"/>
    <col min="9985" max="9985" width="37.375" style="8" customWidth="1"/>
    <col min="9986" max="9986" width="15.375" style="8" customWidth="1"/>
    <col min="9987" max="9987" width="42.25" style="8" customWidth="1"/>
    <col min="9988" max="9988" width="14" style="8" customWidth="1"/>
    <col min="9989" max="10240" width="9" style="8"/>
    <col min="10241" max="10241" width="37.375" style="8" customWidth="1"/>
    <col min="10242" max="10242" width="15.375" style="8" customWidth="1"/>
    <col min="10243" max="10243" width="42.25" style="8" customWidth="1"/>
    <col min="10244" max="10244" width="14" style="8" customWidth="1"/>
    <col min="10245" max="10496" width="9" style="8"/>
    <col min="10497" max="10497" width="37.375" style="8" customWidth="1"/>
    <col min="10498" max="10498" width="15.375" style="8" customWidth="1"/>
    <col min="10499" max="10499" width="42.25" style="8" customWidth="1"/>
    <col min="10500" max="10500" width="14" style="8" customWidth="1"/>
    <col min="10501" max="10752" width="9" style="8"/>
    <col min="10753" max="10753" width="37.375" style="8" customWidth="1"/>
    <col min="10754" max="10754" width="15.375" style="8" customWidth="1"/>
    <col min="10755" max="10755" width="42.25" style="8" customWidth="1"/>
    <col min="10756" max="10756" width="14" style="8" customWidth="1"/>
    <col min="10757" max="11008" width="9" style="8"/>
    <col min="11009" max="11009" width="37.375" style="8" customWidth="1"/>
    <col min="11010" max="11010" width="15.375" style="8" customWidth="1"/>
    <col min="11011" max="11011" width="42.25" style="8" customWidth="1"/>
    <col min="11012" max="11012" width="14" style="8" customWidth="1"/>
    <col min="11013" max="11264" width="9" style="8"/>
    <col min="11265" max="11265" width="37.375" style="8" customWidth="1"/>
    <col min="11266" max="11266" width="15.375" style="8" customWidth="1"/>
    <col min="11267" max="11267" width="42.25" style="8" customWidth="1"/>
    <col min="11268" max="11268" width="14" style="8" customWidth="1"/>
    <col min="11269" max="11520" width="9" style="8"/>
    <col min="11521" max="11521" width="37.375" style="8" customWidth="1"/>
    <col min="11522" max="11522" width="15.375" style="8" customWidth="1"/>
    <col min="11523" max="11523" width="42.25" style="8" customWidth="1"/>
    <col min="11524" max="11524" width="14" style="8" customWidth="1"/>
    <col min="11525" max="11776" width="9" style="8"/>
    <col min="11777" max="11777" width="37.375" style="8" customWidth="1"/>
    <col min="11778" max="11778" width="15.375" style="8" customWidth="1"/>
    <col min="11779" max="11779" width="42.25" style="8" customWidth="1"/>
    <col min="11780" max="11780" width="14" style="8" customWidth="1"/>
    <col min="11781" max="12032" width="9" style="8"/>
    <col min="12033" max="12033" width="37.375" style="8" customWidth="1"/>
    <col min="12034" max="12034" width="15.375" style="8" customWidth="1"/>
    <col min="12035" max="12035" width="42.25" style="8" customWidth="1"/>
    <col min="12036" max="12036" width="14" style="8" customWidth="1"/>
    <col min="12037" max="12288" width="9" style="8"/>
    <col min="12289" max="12289" width="37.375" style="8" customWidth="1"/>
    <col min="12290" max="12290" width="15.375" style="8" customWidth="1"/>
    <col min="12291" max="12291" width="42.25" style="8" customWidth="1"/>
    <col min="12292" max="12292" width="14" style="8" customWidth="1"/>
    <col min="12293" max="12544" width="9" style="8"/>
    <col min="12545" max="12545" width="37.375" style="8" customWidth="1"/>
    <col min="12546" max="12546" width="15.375" style="8" customWidth="1"/>
    <col min="12547" max="12547" width="42.25" style="8" customWidth="1"/>
    <col min="12548" max="12548" width="14" style="8" customWidth="1"/>
    <col min="12549" max="12800" width="9" style="8"/>
    <col min="12801" max="12801" width="37.375" style="8" customWidth="1"/>
    <col min="12802" max="12802" width="15.375" style="8" customWidth="1"/>
    <col min="12803" max="12803" width="42.25" style="8" customWidth="1"/>
    <col min="12804" max="12804" width="14" style="8" customWidth="1"/>
    <col min="12805" max="13056" width="9" style="8"/>
    <col min="13057" max="13057" width="37.375" style="8" customWidth="1"/>
    <col min="13058" max="13058" width="15.375" style="8" customWidth="1"/>
    <col min="13059" max="13059" width="42.25" style="8" customWidth="1"/>
    <col min="13060" max="13060" width="14" style="8" customWidth="1"/>
    <col min="13061" max="13312" width="9" style="8"/>
    <col min="13313" max="13313" width="37.375" style="8" customWidth="1"/>
    <col min="13314" max="13314" width="15.375" style="8" customWidth="1"/>
    <col min="13315" max="13315" width="42.25" style="8" customWidth="1"/>
    <col min="13316" max="13316" width="14" style="8" customWidth="1"/>
    <col min="13317" max="13568" width="9" style="8"/>
    <col min="13569" max="13569" width="37.375" style="8" customWidth="1"/>
    <col min="13570" max="13570" width="15.375" style="8" customWidth="1"/>
    <col min="13571" max="13571" width="42.25" style="8" customWidth="1"/>
    <col min="13572" max="13572" width="14" style="8" customWidth="1"/>
    <col min="13573" max="13824" width="9" style="8"/>
    <col min="13825" max="13825" width="37.375" style="8" customWidth="1"/>
    <col min="13826" max="13826" width="15.375" style="8" customWidth="1"/>
    <col min="13827" max="13827" width="42.25" style="8" customWidth="1"/>
    <col min="13828" max="13828" width="14" style="8" customWidth="1"/>
    <col min="13829" max="14080" width="9" style="8"/>
    <col min="14081" max="14081" width="37.375" style="8" customWidth="1"/>
    <col min="14082" max="14082" width="15.375" style="8" customWidth="1"/>
    <col min="14083" max="14083" width="42.25" style="8" customWidth="1"/>
    <col min="14084" max="14084" width="14" style="8" customWidth="1"/>
    <col min="14085" max="14336" width="9" style="8"/>
    <col min="14337" max="14337" width="37.375" style="8" customWidth="1"/>
    <col min="14338" max="14338" width="15.375" style="8" customWidth="1"/>
    <col min="14339" max="14339" width="42.25" style="8" customWidth="1"/>
    <col min="14340" max="14340" width="14" style="8" customWidth="1"/>
    <col min="14341" max="14592" width="9" style="8"/>
    <col min="14593" max="14593" width="37.375" style="8" customWidth="1"/>
    <col min="14594" max="14594" width="15.375" style="8" customWidth="1"/>
    <col min="14595" max="14595" width="42.25" style="8" customWidth="1"/>
    <col min="14596" max="14596" width="14" style="8" customWidth="1"/>
    <col min="14597" max="14848" width="9" style="8"/>
    <col min="14849" max="14849" width="37.375" style="8" customWidth="1"/>
    <col min="14850" max="14850" width="15.375" style="8" customWidth="1"/>
    <col min="14851" max="14851" width="42.25" style="8" customWidth="1"/>
    <col min="14852" max="14852" width="14" style="8" customWidth="1"/>
    <col min="14853" max="15104" width="9" style="8"/>
    <col min="15105" max="15105" width="37.375" style="8" customWidth="1"/>
    <col min="15106" max="15106" width="15.375" style="8" customWidth="1"/>
    <col min="15107" max="15107" width="42.25" style="8" customWidth="1"/>
    <col min="15108" max="15108" width="14" style="8" customWidth="1"/>
    <col min="15109" max="15360" width="9" style="8"/>
    <col min="15361" max="15361" width="37.375" style="8" customWidth="1"/>
    <col min="15362" max="15362" width="15.375" style="8" customWidth="1"/>
    <col min="15363" max="15363" width="42.25" style="8" customWidth="1"/>
    <col min="15364" max="15364" width="14" style="8" customWidth="1"/>
    <col min="15365" max="15616" width="9" style="8"/>
    <col min="15617" max="15617" width="37.375" style="8" customWidth="1"/>
    <col min="15618" max="15618" width="15.375" style="8" customWidth="1"/>
    <col min="15619" max="15619" width="42.25" style="8" customWidth="1"/>
    <col min="15620" max="15620" width="14" style="8" customWidth="1"/>
    <col min="15621" max="15872" width="9" style="8"/>
    <col min="15873" max="15873" width="37.375" style="8" customWidth="1"/>
    <col min="15874" max="15874" width="15.375" style="8" customWidth="1"/>
    <col min="15875" max="15875" width="42.25" style="8" customWidth="1"/>
    <col min="15876" max="15876" width="14" style="8" customWidth="1"/>
    <col min="15877" max="16128" width="9" style="8"/>
    <col min="16129" max="16129" width="37.375" style="8" customWidth="1"/>
    <col min="16130" max="16130" width="15.375" style="8" customWidth="1"/>
    <col min="16131" max="16131" width="42.25" style="8" customWidth="1"/>
    <col min="16132" max="16132" width="14" style="8" customWidth="1"/>
    <col min="16133" max="16384" width="9" style="8"/>
  </cols>
  <sheetData>
    <row r="1" spans="1:4" ht="14.25">
      <c r="A1" s="59" t="s">
        <v>786</v>
      </c>
    </row>
    <row r="2" spans="1:4" ht="33.75" customHeight="1">
      <c r="A2" s="145" t="s">
        <v>1351</v>
      </c>
      <c r="B2" s="145"/>
      <c r="C2" s="145"/>
      <c r="D2" s="145"/>
    </row>
    <row r="3" spans="1:4" ht="21" customHeight="1">
      <c r="D3" s="9" t="s">
        <v>519</v>
      </c>
    </row>
    <row r="4" spans="1:4" s="11" customFormat="1" ht="24.95" customHeight="1">
      <c r="A4" s="62" t="s">
        <v>797</v>
      </c>
      <c r="B4" s="62" t="s">
        <v>798</v>
      </c>
      <c r="C4" s="62" t="s">
        <v>797</v>
      </c>
      <c r="D4" s="62" t="s">
        <v>798</v>
      </c>
    </row>
    <row r="5" spans="1:4" ht="24.95" customHeight="1">
      <c r="A5" s="12" t="s">
        <v>520</v>
      </c>
      <c r="B5" s="12">
        <v>70000</v>
      </c>
      <c r="C5" s="12" t="s">
        <v>521</v>
      </c>
      <c r="D5" s="12">
        <v>46150</v>
      </c>
    </row>
    <row r="6" spans="1:4" ht="24.95" customHeight="1">
      <c r="A6" s="12" t="s">
        <v>522</v>
      </c>
      <c r="B6" s="12">
        <f>SUM(B7:B8)</f>
        <v>45978</v>
      </c>
      <c r="C6" s="12" t="s">
        <v>523</v>
      </c>
      <c r="D6" s="13">
        <v>69828</v>
      </c>
    </row>
    <row r="7" spans="1:4" ht="24.95" customHeight="1">
      <c r="A7" s="12" t="s">
        <v>524</v>
      </c>
      <c r="B7" s="12">
        <v>45978</v>
      </c>
      <c r="C7" s="12" t="s">
        <v>525</v>
      </c>
      <c r="D7" s="12"/>
    </row>
    <row r="8" spans="1:4" ht="24.95" customHeight="1">
      <c r="A8" s="12" t="s">
        <v>526</v>
      </c>
      <c r="B8" s="12"/>
      <c r="C8" s="12" t="s">
        <v>527</v>
      </c>
      <c r="D8" s="12"/>
    </row>
    <row r="9" spans="1:4" ht="24.95" customHeight="1">
      <c r="A9" s="12" t="s">
        <v>528</v>
      </c>
      <c r="B9" s="12"/>
      <c r="C9" s="12" t="s">
        <v>529</v>
      </c>
      <c r="D9" s="12"/>
    </row>
    <row r="10" spans="1:4" ht="24.95" customHeight="1">
      <c r="A10" s="12" t="s">
        <v>530</v>
      </c>
      <c r="B10" s="12"/>
      <c r="C10" s="12"/>
      <c r="D10" s="10"/>
    </row>
    <row r="11" spans="1:4" ht="24.95" customHeight="1">
      <c r="A11" s="12" t="s">
        <v>531</v>
      </c>
      <c r="B11" s="12"/>
      <c r="C11" s="12" t="s">
        <v>532</v>
      </c>
      <c r="D11" s="12"/>
    </row>
    <row r="12" spans="1:4" ht="24.95" customHeight="1">
      <c r="A12" s="12" t="s">
        <v>533</v>
      </c>
      <c r="B12" s="12"/>
      <c r="C12" s="12" t="s">
        <v>534</v>
      </c>
      <c r="D12" s="12"/>
    </row>
    <row r="13" spans="1:4" ht="24.95" customHeight="1">
      <c r="A13" s="12" t="s">
        <v>535</v>
      </c>
      <c r="B13" s="12"/>
      <c r="C13" s="12" t="s">
        <v>536</v>
      </c>
      <c r="D13" s="12"/>
    </row>
    <row r="14" spans="1:4" ht="24.95" customHeight="1">
      <c r="A14" s="12" t="s">
        <v>537</v>
      </c>
      <c r="B14" s="12"/>
      <c r="C14" s="12"/>
      <c r="D14" s="12"/>
    </row>
    <row r="15" spans="1:4" ht="24.95" customHeight="1">
      <c r="A15" s="12" t="s">
        <v>538</v>
      </c>
      <c r="B15" s="12"/>
      <c r="C15" s="12"/>
      <c r="D15" s="12"/>
    </row>
    <row r="16" spans="1:4" ht="24.95" customHeight="1">
      <c r="A16" s="12"/>
      <c r="B16" s="12"/>
      <c r="C16" s="12"/>
      <c r="D16" s="12"/>
    </row>
    <row r="17" spans="1:4" ht="24.95" customHeight="1">
      <c r="A17" s="10" t="s">
        <v>539</v>
      </c>
      <c r="B17" s="13">
        <f>B5+B6+B11+B15</f>
        <v>115978</v>
      </c>
      <c r="C17" s="10" t="s">
        <v>540</v>
      </c>
      <c r="D17" s="12">
        <f>D5+D6+D8</f>
        <v>115978</v>
      </c>
    </row>
  </sheetData>
  <mergeCells count="1">
    <mergeCell ref="A2:D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C13" sqref="C13"/>
    </sheetView>
  </sheetViews>
  <sheetFormatPr defaultRowHeight="13.5"/>
  <cols>
    <col min="1" max="1" width="33.5" customWidth="1"/>
    <col min="2" max="2" width="29.875" customWidth="1"/>
    <col min="3" max="3" width="29.625" customWidth="1"/>
  </cols>
  <sheetData>
    <row r="1" spans="1:3" ht="21" customHeight="1">
      <c r="A1" s="58" t="s">
        <v>787</v>
      </c>
    </row>
    <row r="2" spans="1:3" ht="33.75" customHeight="1">
      <c r="A2" s="146" t="s">
        <v>1417</v>
      </c>
      <c r="B2" s="146"/>
      <c r="C2" s="146"/>
    </row>
    <row r="3" spans="1:3" ht="17.25" customHeight="1">
      <c r="A3" s="27"/>
      <c r="B3" s="27"/>
      <c r="C3" s="64" t="s">
        <v>569</v>
      </c>
    </row>
    <row r="4" spans="1:3" ht="24.75" customHeight="1">
      <c r="A4" s="63" t="s">
        <v>570</v>
      </c>
      <c r="B4" s="63" t="s">
        <v>859</v>
      </c>
      <c r="C4" s="63" t="s">
        <v>860</v>
      </c>
    </row>
    <row r="5" spans="1:3" ht="30.75" customHeight="1">
      <c r="A5" s="28" t="s">
        <v>571</v>
      </c>
      <c r="B5" s="29">
        <v>21.68</v>
      </c>
      <c r="C5" s="29">
        <v>20.64</v>
      </c>
    </row>
  </sheetData>
  <mergeCells count="1">
    <mergeCell ref="A2:C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D22" sqref="D22"/>
    </sheetView>
  </sheetViews>
  <sheetFormatPr defaultColWidth="9" defaultRowHeight="13.5"/>
  <cols>
    <col min="1" max="1" width="33.5" customWidth="1"/>
    <col min="2" max="4" width="16" customWidth="1"/>
    <col min="5" max="5" width="27.875" customWidth="1"/>
    <col min="260" max="260" width="35.5" customWidth="1"/>
    <col min="261" max="261" width="29.75" customWidth="1"/>
    <col min="516" max="516" width="35.5" customWidth="1"/>
    <col min="517" max="517" width="29.75" customWidth="1"/>
    <col min="772" max="772" width="35.5" customWidth="1"/>
    <col min="773" max="773" width="29.75" customWidth="1"/>
    <col min="1028" max="1028" width="35.5" customWidth="1"/>
    <col min="1029" max="1029" width="29.75" customWidth="1"/>
    <col min="1284" max="1284" width="35.5" customWidth="1"/>
    <col min="1285" max="1285" width="29.75" customWidth="1"/>
    <col min="1540" max="1540" width="35.5" customWidth="1"/>
    <col min="1541" max="1541" width="29.75" customWidth="1"/>
    <col min="1796" max="1796" width="35.5" customWidth="1"/>
    <col min="1797" max="1797" width="29.75" customWidth="1"/>
    <col min="2052" max="2052" width="35.5" customWidth="1"/>
    <col min="2053" max="2053" width="29.75" customWidth="1"/>
    <col min="2308" max="2308" width="35.5" customWidth="1"/>
    <col min="2309" max="2309" width="29.75" customWidth="1"/>
    <col min="2564" max="2564" width="35.5" customWidth="1"/>
    <col min="2565" max="2565" width="29.75" customWidth="1"/>
    <col min="2820" max="2820" width="35.5" customWidth="1"/>
    <col min="2821" max="2821" width="29.75" customWidth="1"/>
    <col min="3076" max="3076" width="35.5" customWidth="1"/>
    <col min="3077" max="3077" width="29.75" customWidth="1"/>
    <col min="3332" max="3332" width="35.5" customWidth="1"/>
    <col min="3333" max="3333" width="29.75" customWidth="1"/>
    <col min="3588" max="3588" width="35.5" customWidth="1"/>
    <col min="3589" max="3589" width="29.75" customWidth="1"/>
    <col min="3844" max="3844" width="35.5" customWidth="1"/>
    <col min="3845" max="3845" width="29.75" customWidth="1"/>
    <col min="4100" max="4100" width="35.5" customWidth="1"/>
    <col min="4101" max="4101" width="29.75" customWidth="1"/>
    <col min="4356" max="4356" width="35.5" customWidth="1"/>
    <col min="4357" max="4357" width="29.75" customWidth="1"/>
    <col min="4612" max="4612" width="35.5" customWidth="1"/>
    <col min="4613" max="4613" width="29.75" customWidth="1"/>
    <col min="4868" max="4868" width="35.5" customWidth="1"/>
    <col min="4869" max="4869" width="29.75" customWidth="1"/>
    <col min="5124" max="5124" width="35.5" customWidth="1"/>
    <col min="5125" max="5125" width="29.75" customWidth="1"/>
    <col min="5380" max="5380" width="35.5" customWidth="1"/>
    <col min="5381" max="5381" width="29.75" customWidth="1"/>
    <col min="5636" max="5636" width="35.5" customWidth="1"/>
    <col min="5637" max="5637" width="29.75" customWidth="1"/>
    <col min="5892" max="5892" width="35.5" customWidth="1"/>
    <col min="5893" max="5893" width="29.75" customWidth="1"/>
    <col min="6148" max="6148" width="35.5" customWidth="1"/>
    <col min="6149" max="6149" width="29.75" customWidth="1"/>
    <col min="6404" max="6404" width="35.5" customWidth="1"/>
    <col min="6405" max="6405" width="29.75" customWidth="1"/>
    <col min="6660" max="6660" width="35.5" customWidth="1"/>
    <col min="6661" max="6661" width="29.75" customWidth="1"/>
    <col min="6916" max="6916" width="35.5" customWidth="1"/>
    <col min="6917" max="6917" width="29.75" customWidth="1"/>
    <col min="7172" max="7172" width="35.5" customWidth="1"/>
    <col min="7173" max="7173" width="29.75" customWidth="1"/>
    <col min="7428" max="7428" width="35.5" customWidth="1"/>
    <col min="7429" max="7429" width="29.75" customWidth="1"/>
    <col min="7684" max="7684" width="35.5" customWidth="1"/>
    <col min="7685" max="7685" width="29.75" customWidth="1"/>
    <col min="7940" max="7940" width="35.5" customWidth="1"/>
    <col min="7941" max="7941" width="29.75" customWidth="1"/>
    <col min="8196" max="8196" width="35.5" customWidth="1"/>
    <col min="8197" max="8197" width="29.75" customWidth="1"/>
    <col min="8452" max="8452" width="35.5" customWidth="1"/>
    <col min="8453" max="8453" width="29.75" customWidth="1"/>
    <col min="8708" max="8708" width="35.5" customWidth="1"/>
    <col min="8709" max="8709" width="29.75" customWidth="1"/>
    <col min="8964" max="8964" width="35.5" customWidth="1"/>
    <col min="8965" max="8965" width="29.75" customWidth="1"/>
    <col min="9220" max="9220" width="35.5" customWidth="1"/>
    <col min="9221" max="9221" width="29.75" customWidth="1"/>
    <col min="9476" max="9476" width="35.5" customWidth="1"/>
    <col min="9477" max="9477" width="29.75" customWidth="1"/>
    <col min="9732" max="9732" width="35.5" customWidth="1"/>
    <col min="9733" max="9733" width="29.75" customWidth="1"/>
    <col min="9988" max="9988" width="35.5" customWidth="1"/>
    <col min="9989" max="9989" width="29.75" customWidth="1"/>
    <col min="10244" max="10244" width="35.5" customWidth="1"/>
    <col min="10245" max="10245" width="29.75" customWidth="1"/>
    <col min="10500" max="10500" width="35.5" customWidth="1"/>
    <col min="10501" max="10501" width="29.75" customWidth="1"/>
    <col min="10756" max="10756" width="35.5" customWidth="1"/>
    <col min="10757" max="10757" width="29.75" customWidth="1"/>
    <col min="11012" max="11012" width="35.5" customWidth="1"/>
    <col min="11013" max="11013" width="29.75" customWidth="1"/>
    <col min="11268" max="11268" width="35.5" customWidth="1"/>
    <col min="11269" max="11269" width="29.75" customWidth="1"/>
    <col min="11524" max="11524" width="35.5" customWidth="1"/>
    <col min="11525" max="11525" width="29.75" customWidth="1"/>
    <col min="11780" max="11780" width="35.5" customWidth="1"/>
    <col min="11781" max="11781" width="29.75" customWidth="1"/>
    <col min="12036" max="12036" width="35.5" customWidth="1"/>
    <col min="12037" max="12037" width="29.75" customWidth="1"/>
    <col min="12292" max="12292" width="35.5" customWidth="1"/>
    <col min="12293" max="12293" width="29.75" customWidth="1"/>
    <col min="12548" max="12548" width="35.5" customWidth="1"/>
    <col min="12549" max="12549" width="29.75" customWidth="1"/>
    <col min="12804" max="12804" width="35.5" customWidth="1"/>
    <col min="12805" max="12805" width="29.75" customWidth="1"/>
    <col min="13060" max="13060" width="35.5" customWidth="1"/>
    <col min="13061" max="13061" width="29.75" customWidth="1"/>
    <col min="13316" max="13316" width="35.5" customWidth="1"/>
    <col min="13317" max="13317" width="29.75" customWidth="1"/>
    <col min="13572" max="13572" width="35.5" customWidth="1"/>
    <col min="13573" max="13573" width="29.75" customWidth="1"/>
    <col min="13828" max="13828" width="35.5" customWidth="1"/>
    <col min="13829" max="13829" width="29.75" customWidth="1"/>
    <col min="14084" max="14084" width="35.5" customWidth="1"/>
    <col min="14085" max="14085" width="29.75" customWidth="1"/>
    <col min="14340" max="14340" width="35.5" customWidth="1"/>
    <col min="14341" max="14341" width="29.75" customWidth="1"/>
    <col min="14596" max="14596" width="35.5" customWidth="1"/>
    <col min="14597" max="14597" width="29.75" customWidth="1"/>
    <col min="14852" max="14852" width="35.5" customWidth="1"/>
    <col min="14853" max="14853" width="29.75" customWidth="1"/>
    <col min="15108" max="15108" width="35.5" customWidth="1"/>
    <col min="15109" max="15109" width="29.75" customWidth="1"/>
    <col min="15364" max="15364" width="35.5" customWidth="1"/>
    <col min="15365" max="15365" width="29.75" customWidth="1"/>
    <col min="15620" max="15620" width="35.5" customWidth="1"/>
    <col min="15621" max="15621" width="29.75" customWidth="1"/>
    <col min="15876" max="15876" width="35.5" customWidth="1"/>
    <col min="15877" max="15877" width="29.75" customWidth="1"/>
    <col min="16132" max="16132" width="35.5" customWidth="1"/>
    <col min="16133" max="16133" width="29.75" customWidth="1"/>
  </cols>
  <sheetData>
    <row r="1" spans="1:5" ht="21.75" customHeight="1">
      <c r="A1" s="58" t="s">
        <v>788</v>
      </c>
      <c r="B1" s="17"/>
      <c r="C1" s="17"/>
      <c r="D1" s="17"/>
      <c r="E1" s="17"/>
    </row>
    <row r="2" spans="1:5" ht="27" customHeight="1">
      <c r="A2" s="147" t="s">
        <v>1352</v>
      </c>
      <c r="B2" s="147"/>
      <c r="C2" s="147"/>
      <c r="D2" s="147"/>
      <c r="E2" s="147"/>
    </row>
    <row r="3" spans="1:5" ht="17.25" customHeight="1">
      <c r="A3" s="18"/>
      <c r="B3" s="18"/>
      <c r="C3" s="18"/>
      <c r="D3" s="18"/>
      <c r="E3" s="45" t="s">
        <v>804</v>
      </c>
    </row>
    <row r="4" spans="1:5" s="19" customFormat="1" ht="30" customHeight="1">
      <c r="A4" s="148" t="s">
        <v>30</v>
      </c>
      <c r="B4" s="149" t="s">
        <v>1418</v>
      </c>
      <c r="C4" s="149" t="s">
        <v>1419</v>
      </c>
      <c r="D4" s="152" t="s">
        <v>799</v>
      </c>
      <c r="E4" s="152" t="s">
        <v>800</v>
      </c>
    </row>
    <row r="5" spans="1:5" s="19" customFormat="1" ht="30" customHeight="1">
      <c r="A5" s="148"/>
      <c r="B5" s="150"/>
      <c r="C5" s="150"/>
      <c r="D5" s="150"/>
      <c r="E5" s="150"/>
    </row>
    <row r="6" spans="1:5" s="22" customFormat="1" ht="63" customHeight="1">
      <c r="A6" s="20" t="s">
        <v>1420</v>
      </c>
      <c r="B6" s="21">
        <f>SUM(B7:B9)</f>
        <v>96</v>
      </c>
      <c r="C6" s="21">
        <v>178</v>
      </c>
      <c r="D6" s="21">
        <f>C6-B6</f>
        <v>82</v>
      </c>
      <c r="E6" s="68" t="s">
        <v>1421</v>
      </c>
    </row>
    <row r="7" spans="1:5" ht="30" customHeight="1">
      <c r="A7" s="23" t="s">
        <v>545</v>
      </c>
      <c r="B7" s="24"/>
      <c r="C7" s="24"/>
      <c r="D7" s="21"/>
      <c r="E7" s="24"/>
    </row>
    <row r="8" spans="1:5" ht="30" customHeight="1">
      <c r="A8" s="25" t="s">
        <v>546</v>
      </c>
      <c r="B8" s="24"/>
      <c r="C8" s="24"/>
      <c r="D8" s="21">
        <f>C8-B8</f>
        <v>0</v>
      </c>
      <c r="E8" s="24"/>
    </row>
    <row r="9" spans="1:5" ht="30" customHeight="1">
      <c r="A9" s="25" t="s">
        <v>547</v>
      </c>
      <c r="B9" s="26">
        <v>96</v>
      </c>
      <c r="C9" s="26">
        <v>178</v>
      </c>
      <c r="D9" s="21">
        <f t="shared" ref="D9:D11" si="0">C9-B9</f>
        <v>82</v>
      </c>
      <c r="E9" s="26"/>
    </row>
    <row r="10" spans="1:5" ht="30" customHeight="1">
      <c r="A10" s="25" t="s">
        <v>548</v>
      </c>
      <c r="B10" s="24"/>
      <c r="C10" s="24"/>
      <c r="D10" s="21"/>
      <c r="E10" s="24"/>
    </row>
    <row r="11" spans="1:5" ht="27.75" customHeight="1">
      <c r="A11" s="25" t="s">
        <v>549</v>
      </c>
      <c r="B11" s="24">
        <v>96</v>
      </c>
      <c r="C11" s="24">
        <v>178</v>
      </c>
      <c r="D11" s="21">
        <f t="shared" si="0"/>
        <v>82</v>
      </c>
      <c r="E11" s="24"/>
    </row>
    <row r="12" spans="1:5" ht="25.5" customHeight="1">
      <c r="A12" s="151"/>
      <c r="B12" s="151"/>
      <c r="C12" s="151"/>
      <c r="D12" s="151"/>
      <c r="E12" s="151"/>
    </row>
    <row r="13" spans="1:5" ht="16.5" customHeight="1"/>
  </sheetData>
  <mergeCells count="7">
    <mergeCell ref="A2:E2"/>
    <mergeCell ref="A4:A5"/>
    <mergeCell ref="C4:C5"/>
    <mergeCell ref="A12:E12"/>
    <mergeCell ref="B4:B5"/>
    <mergeCell ref="D4:D5"/>
    <mergeCell ref="E4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workbookViewId="0">
      <selection activeCell="C8" sqref="C8"/>
    </sheetView>
  </sheetViews>
  <sheetFormatPr defaultRowHeight="13.5"/>
  <cols>
    <col min="1" max="1" width="44.125" style="31" customWidth="1"/>
    <col min="2" max="2" width="14" style="31" customWidth="1"/>
    <col min="3" max="3" width="55.875" style="31" customWidth="1"/>
    <col min="4" max="4" width="15.625" style="31" customWidth="1"/>
    <col min="5" max="256" width="9" style="31"/>
    <col min="257" max="257" width="51" style="31" customWidth="1"/>
    <col min="258" max="258" width="13.75" style="31" customWidth="1"/>
    <col min="259" max="259" width="59.5" style="31" customWidth="1"/>
    <col min="260" max="260" width="15.625" style="31" customWidth="1"/>
    <col min="261" max="512" width="9" style="31"/>
    <col min="513" max="513" width="51" style="31" customWidth="1"/>
    <col min="514" max="514" width="13.75" style="31" customWidth="1"/>
    <col min="515" max="515" width="59.5" style="31" customWidth="1"/>
    <col min="516" max="516" width="15.625" style="31" customWidth="1"/>
    <col min="517" max="768" width="9" style="31"/>
    <col min="769" max="769" width="51" style="31" customWidth="1"/>
    <col min="770" max="770" width="13.75" style="31" customWidth="1"/>
    <col min="771" max="771" width="59.5" style="31" customWidth="1"/>
    <col min="772" max="772" width="15.625" style="31" customWidth="1"/>
    <col min="773" max="1024" width="9" style="31"/>
    <col min="1025" max="1025" width="51" style="31" customWidth="1"/>
    <col min="1026" max="1026" width="13.75" style="31" customWidth="1"/>
    <col min="1027" max="1027" width="59.5" style="31" customWidth="1"/>
    <col min="1028" max="1028" width="15.625" style="31" customWidth="1"/>
    <col min="1029" max="1280" width="9" style="31"/>
    <col min="1281" max="1281" width="51" style="31" customWidth="1"/>
    <col min="1282" max="1282" width="13.75" style="31" customWidth="1"/>
    <col min="1283" max="1283" width="59.5" style="31" customWidth="1"/>
    <col min="1284" max="1284" width="15.625" style="31" customWidth="1"/>
    <col min="1285" max="1536" width="9" style="31"/>
    <col min="1537" max="1537" width="51" style="31" customWidth="1"/>
    <col min="1538" max="1538" width="13.75" style="31" customWidth="1"/>
    <col min="1539" max="1539" width="59.5" style="31" customWidth="1"/>
    <col min="1540" max="1540" width="15.625" style="31" customWidth="1"/>
    <col min="1541" max="1792" width="9" style="31"/>
    <col min="1793" max="1793" width="51" style="31" customWidth="1"/>
    <col min="1794" max="1794" width="13.75" style="31" customWidth="1"/>
    <col min="1795" max="1795" width="59.5" style="31" customWidth="1"/>
    <col min="1796" max="1796" width="15.625" style="31" customWidth="1"/>
    <col min="1797" max="2048" width="9" style="31"/>
    <col min="2049" max="2049" width="51" style="31" customWidth="1"/>
    <col min="2050" max="2050" width="13.75" style="31" customWidth="1"/>
    <col min="2051" max="2051" width="59.5" style="31" customWidth="1"/>
    <col min="2052" max="2052" width="15.625" style="31" customWidth="1"/>
    <col min="2053" max="2304" width="9" style="31"/>
    <col min="2305" max="2305" width="51" style="31" customWidth="1"/>
    <col min="2306" max="2306" width="13.75" style="31" customWidth="1"/>
    <col min="2307" max="2307" width="59.5" style="31" customWidth="1"/>
    <col min="2308" max="2308" width="15.625" style="31" customWidth="1"/>
    <col min="2309" max="2560" width="9" style="31"/>
    <col min="2561" max="2561" width="51" style="31" customWidth="1"/>
    <col min="2562" max="2562" width="13.75" style="31" customWidth="1"/>
    <col min="2563" max="2563" width="59.5" style="31" customWidth="1"/>
    <col min="2564" max="2564" width="15.625" style="31" customWidth="1"/>
    <col min="2565" max="2816" width="9" style="31"/>
    <col min="2817" max="2817" width="51" style="31" customWidth="1"/>
    <col min="2818" max="2818" width="13.75" style="31" customWidth="1"/>
    <col min="2819" max="2819" width="59.5" style="31" customWidth="1"/>
    <col min="2820" max="2820" width="15.625" style="31" customWidth="1"/>
    <col min="2821" max="3072" width="9" style="31"/>
    <col min="3073" max="3073" width="51" style="31" customWidth="1"/>
    <col min="3074" max="3074" width="13.75" style="31" customWidth="1"/>
    <col min="3075" max="3075" width="59.5" style="31" customWidth="1"/>
    <col min="3076" max="3076" width="15.625" style="31" customWidth="1"/>
    <col min="3077" max="3328" width="9" style="31"/>
    <col min="3329" max="3329" width="51" style="31" customWidth="1"/>
    <col min="3330" max="3330" width="13.75" style="31" customWidth="1"/>
    <col min="3331" max="3331" width="59.5" style="31" customWidth="1"/>
    <col min="3332" max="3332" width="15.625" style="31" customWidth="1"/>
    <col min="3333" max="3584" width="9" style="31"/>
    <col min="3585" max="3585" width="51" style="31" customWidth="1"/>
    <col min="3586" max="3586" width="13.75" style="31" customWidth="1"/>
    <col min="3587" max="3587" width="59.5" style="31" customWidth="1"/>
    <col min="3588" max="3588" width="15.625" style="31" customWidth="1"/>
    <col min="3589" max="3840" width="9" style="31"/>
    <col min="3841" max="3841" width="51" style="31" customWidth="1"/>
    <col min="3842" max="3842" width="13.75" style="31" customWidth="1"/>
    <col min="3843" max="3843" width="59.5" style="31" customWidth="1"/>
    <col min="3844" max="3844" width="15.625" style="31" customWidth="1"/>
    <col min="3845" max="4096" width="9" style="31"/>
    <col min="4097" max="4097" width="51" style="31" customWidth="1"/>
    <col min="4098" max="4098" width="13.75" style="31" customWidth="1"/>
    <col min="4099" max="4099" width="59.5" style="31" customWidth="1"/>
    <col min="4100" max="4100" width="15.625" style="31" customWidth="1"/>
    <col min="4101" max="4352" width="9" style="31"/>
    <col min="4353" max="4353" width="51" style="31" customWidth="1"/>
    <col min="4354" max="4354" width="13.75" style="31" customWidth="1"/>
    <col min="4355" max="4355" width="59.5" style="31" customWidth="1"/>
    <col min="4356" max="4356" width="15.625" style="31" customWidth="1"/>
    <col min="4357" max="4608" width="9" style="31"/>
    <col min="4609" max="4609" width="51" style="31" customWidth="1"/>
    <col min="4610" max="4610" width="13.75" style="31" customWidth="1"/>
    <col min="4611" max="4611" width="59.5" style="31" customWidth="1"/>
    <col min="4612" max="4612" width="15.625" style="31" customWidth="1"/>
    <col min="4613" max="4864" width="9" style="31"/>
    <col min="4865" max="4865" width="51" style="31" customWidth="1"/>
    <col min="4866" max="4866" width="13.75" style="31" customWidth="1"/>
    <col min="4867" max="4867" width="59.5" style="31" customWidth="1"/>
    <col min="4868" max="4868" width="15.625" style="31" customWidth="1"/>
    <col min="4869" max="5120" width="9" style="31"/>
    <col min="5121" max="5121" width="51" style="31" customWidth="1"/>
    <col min="5122" max="5122" width="13.75" style="31" customWidth="1"/>
    <col min="5123" max="5123" width="59.5" style="31" customWidth="1"/>
    <col min="5124" max="5124" width="15.625" style="31" customWidth="1"/>
    <col min="5125" max="5376" width="9" style="31"/>
    <col min="5377" max="5377" width="51" style="31" customWidth="1"/>
    <col min="5378" max="5378" width="13.75" style="31" customWidth="1"/>
    <col min="5379" max="5379" width="59.5" style="31" customWidth="1"/>
    <col min="5380" max="5380" width="15.625" style="31" customWidth="1"/>
    <col min="5381" max="5632" width="9" style="31"/>
    <col min="5633" max="5633" width="51" style="31" customWidth="1"/>
    <col min="5634" max="5634" width="13.75" style="31" customWidth="1"/>
    <col min="5635" max="5635" width="59.5" style="31" customWidth="1"/>
    <col min="5636" max="5636" width="15.625" style="31" customWidth="1"/>
    <col min="5637" max="5888" width="9" style="31"/>
    <col min="5889" max="5889" width="51" style="31" customWidth="1"/>
    <col min="5890" max="5890" width="13.75" style="31" customWidth="1"/>
    <col min="5891" max="5891" width="59.5" style="31" customWidth="1"/>
    <col min="5892" max="5892" width="15.625" style="31" customWidth="1"/>
    <col min="5893" max="6144" width="9" style="31"/>
    <col min="6145" max="6145" width="51" style="31" customWidth="1"/>
    <col min="6146" max="6146" width="13.75" style="31" customWidth="1"/>
    <col min="6147" max="6147" width="59.5" style="31" customWidth="1"/>
    <col min="6148" max="6148" width="15.625" style="31" customWidth="1"/>
    <col min="6149" max="6400" width="9" style="31"/>
    <col min="6401" max="6401" width="51" style="31" customWidth="1"/>
    <col min="6402" max="6402" width="13.75" style="31" customWidth="1"/>
    <col min="6403" max="6403" width="59.5" style="31" customWidth="1"/>
    <col min="6404" max="6404" width="15.625" style="31" customWidth="1"/>
    <col min="6405" max="6656" width="9" style="31"/>
    <col min="6657" max="6657" width="51" style="31" customWidth="1"/>
    <col min="6658" max="6658" width="13.75" style="31" customWidth="1"/>
    <col min="6659" max="6659" width="59.5" style="31" customWidth="1"/>
    <col min="6660" max="6660" width="15.625" style="31" customWidth="1"/>
    <col min="6661" max="6912" width="9" style="31"/>
    <col min="6913" max="6913" width="51" style="31" customWidth="1"/>
    <col min="6914" max="6914" width="13.75" style="31" customWidth="1"/>
    <col min="6915" max="6915" width="59.5" style="31" customWidth="1"/>
    <col min="6916" max="6916" width="15.625" style="31" customWidth="1"/>
    <col min="6917" max="7168" width="9" style="31"/>
    <col min="7169" max="7169" width="51" style="31" customWidth="1"/>
    <col min="7170" max="7170" width="13.75" style="31" customWidth="1"/>
    <col min="7171" max="7171" width="59.5" style="31" customWidth="1"/>
    <col min="7172" max="7172" width="15.625" style="31" customWidth="1"/>
    <col min="7173" max="7424" width="9" style="31"/>
    <col min="7425" max="7425" width="51" style="31" customWidth="1"/>
    <col min="7426" max="7426" width="13.75" style="31" customWidth="1"/>
    <col min="7427" max="7427" width="59.5" style="31" customWidth="1"/>
    <col min="7428" max="7428" width="15.625" style="31" customWidth="1"/>
    <col min="7429" max="7680" width="9" style="31"/>
    <col min="7681" max="7681" width="51" style="31" customWidth="1"/>
    <col min="7682" max="7682" width="13.75" style="31" customWidth="1"/>
    <col min="7683" max="7683" width="59.5" style="31" customWidth="1"/>
    <col min="7684" max="7684" width="15.625" style="31" customWidth="1"/>
    <col min="7685" max="7936" width="9" style="31"/>
    <col min="7937" max="7937" width="51" style="31" customWidth="1"/>
    <col min="7938" max="7938" width="13.75" style="31" customWidth="1"/>
    <col min="7939" max="7939" width="59.5" style="31" customWidth="1"/>
    <col min="7940" max="7940" width="15.625" style="31" customWidth="1"/>
    <col min="7941" max="8192" width="9" style="31"/>
    <col min="8193" max="8193" width="51" style="31" customWidth="1"/>
    <col min="8194" max="8194" width="13.75" style="31" customWidth="1"/>
    <col min="8195" max="8195" width="59.5" style="31" customWidth="1"/>
    <col min="8196" max="8196" width="15.625" style="31" customWidth="1"/>
    <col min="8197" max="8448" width="9" style="31"/>
    <col min="8449" max="8449" width="51" style="31" customWidth="1"/>
    <col min="8450" max="8450" width="13.75" style="31" customWidth="1"/>
    <col min="8451" max="8451" width="59.5" style="31" customWidth="1"/>
    <col min="8452" max="8452" width="15.625" style="31" customWidth="1"/>
    <col min="8453" max="8704" width="9" style="31"/>
    <col min="8705" max="8705" width="51" style="31" customWidth="1"/>
    <col min="8706" max="8706" width="13.75" style="31" customWidth="1"/>
    <col min="8707" max="8707" width="59.5" style="31" customWidth="1"/>
    <col min="8708" max="8708" width="15.625" style="31" customWidth="1"/>
    <col min="8709" max="8960" width="9" style="31"/>
    <col min="8961" max="8961" width="51" style="31" customWidth="1"/>
    <col min="8962" max="8962" width="13.75" style="31" customWidth="1"/>
    <col min="8963" max="8963" width="59.5" style="31" customWidth="1"/>
    <col min="8964" max="8964" width="15.625" style="31" customWidth="1"/>
    <col min="8965" max="9216" width="9" style="31"/>
    <col min="9217" max="9217" width="51" style="31" customWidth="1"/>
    <col min="9218" max="9218" width="13.75" style="31" customWidth="1"/>
    <col min="9219" max="9219" width="59.5" style="31" customWidth="1"/>
    <col min="9220" max="9220" width="15.625" style="31" customWidth="1"/>
    <col min="9221" max="9472" width="9" style="31"/>
    <col min="9473" max="9473" width="51" style="31" customWidth="1"/>
    <col min="9474" max="9474" width="13.75" style="31" customWidth="1"/>
    <col min="9475" max="9475" width="59.5" style="31" customWidth="1"/>
    <col min="9476" max="9476" width="15.625" style="31" customWidth="1"/>
    <col min="9477" max="9728" width="9" style="31"/>
    <col min="9729" max="9729" width="51" style="31" customWidth="1"/>
    <col min="9730" max="9730" width="13.75" style="31" customWidth="1"/>
    <col min="9731" max="9731" width="59.5" style="31" customWidth="1"/>
    <col min="9732" max="9732" width="15.625" style="31" customWidth="1"/>
    <col min="9733" max="9984" width="9" style="31"/>
    <col min="9985" max="9985" width="51" style="31" customWidth="1"/>
    <col min="9986" max="9986" width="13.75" style="31" customWidth="1"/>
    <col min="9987" max="9987" width="59.5" style="31" customWidth="1"/>
    <col min="9988" max="9988" width="15.625" style="31" customWidth="1"/>
    <col min="9989" max="10240" width="9" style="31"/>
    <col min="10241" max="10241" width="51" style="31" customWidth="1"/>
    <col min="10242" max="10242" width="13.75" style="31" customWidth="1"/>
    <col min="10243" max="10243" width="59.5" style="31" customWidth="1"/>
    <col min="10244" max="10244" width="15.625" style="31" customWidth="1"/>
    <col min="10245" max="10496" width="9" style="31"/>
    <col min="10497" max="10497" width="51" style="31" customWidth="1"/>
    <col min="10498" max="10498" width="13.75" style="31" customWidth="1"/>
    <col min="10499" max="10499" width="59.5" style="31" customWidth="1"/>
    <col min="10500" max="10500" width="15.625" style="31" customWidth="1"/>
    <col min="10501" max="10752" width="9" style="31"/>
    <col min="10753" max="10753" width="51" style="31" customWidth="1"/>
    <col min="10754" max="10754" width="13.75" style="31" customWidth="1"/>
    <col min="10755" max="10755" width="59.5" style="31" customWidth="1"/>
    <col min="10756" max="10756" width="15.625" style="31" customWidth="1"/>
    <col min="10757" max="11008" width="9" style="31"/>
    <col min="11009" max="11009" width="51" style="31" customWidth="1"/>
    <col min="11010" max="11010" width="13.75" style="31" customWidth="1"/>
    <col min="11011" max="11011" width="59.5" style="31" customWidth="1"/>
    <col min="11012" max="11012" width="15.625" style="31" customWidth="1"/>
    <col min="11013" max="11264" width="9" style="31"/>
    <col min="11265" max="11265" width="51" style="31" customWidth="1"/>
    <col min="11266" max="11266" width="13.75" style="31" customWidth="1"/>
    <col min="11267" max="11267" width="59.5" style="31" customWidth="1"/>
    <col min="11268" max="11268" width="15.625" style="31" customWidth="1"/>
    <col min="11269" max="11520" width="9" style="31"/>
    <col min="11521" max="11521" width="51" style="31" customWidth="1"/>
    <col min="11522" max="11522" width="13.75" style="31" customWidth="1"/>
    <col min="11523" max="11523" width="59.5" style="31" customWidth="1"/>
    <col min="11524" max="11524" width="15.625" style="31" customWidth="1"/>
    <col min="11525" max="11776" width="9" style="31"/>
    <col min="11777" max="11777" width="51" style="31" customWidth="1"/>
    <col min="11778" max="11778" width="13.75" style="31" customWidth="1"/>
    <col min="11779" max="11779" width="59.5" style="31" customWidth="1"/>
    <col min="11780" max="11780" width="15.625" style="31" customWidth="1"/>
    <col min="11781" max="12032" width="9" style="31"/>
    <col min="12033" max="12033" width="51" style="31" customWidth="1"/>
    <col min="12034" max="12034" width="13.75" style="31" customWidth="1"/>
    <col min="12035" max="12035" width="59.5" style="31" customWidth="1"/>
    <col min="12036" max="12036" width="15.625" style="31" customWidth="1"/>
    <col min="12037" max="12288" width="9" style="31"/>
    <col min="12289" max="12289" width="51" style="31" customWidth="1"/>
    <col min="12290" max="12290" width="13.75" style="31" customWidth="1"/>
    <col min="12291" max="12291" width="59.5" style="31" customWidth="1"/>
    <col min="12292" max="12292" width="15.625" style="31" customWidth="1"/>
    <col min="12293" max="12544" width="9" style="31"/>
    <col min="12545" max="12545" width="51" style="31" customWidth="1"/>
    <col min="12546" max="12546" width="13.75" style="31" customWidth="1"/>
    <col min="12547" max="12547" width="59.5" style="31" customWidth="1"/>
    <col min="12548" max="12548" width="15.625" style="31" customWidth="1"/>
    <col min="12549" max="12800" width="9" style="31"/>
    <col min="12801" max="12801" width="51" style="31" customWidth="1"/>
    <col min="12802" max="12802" width="13.75" style="31" customWidth="1"/>
    <col min="12803" max="12803" width="59.5" style="31" customWidth="1"/>
    <col min="12804" max="12804" width="15.625" style="31" customWidth="1"/>
    <col min="12805" max="13056" width="9" style="31"/>
    <col min="13057" max="13057" width="51" style="31" customWidth="1"/>
    <col min="13058" max="13058" width="13.75" style="31" customWidth="1"/>
    <col min="13059" max="13059" width="59.5" style="31" customWidth="1"/>
    <col min="13060" max="13060" width="15.625" style="31" customWidth="1"/>
    <col min="13061" max="13312" width="9" style="31"/>
    <col min="13313" max="13313" width="51" style="31" customWidth="1"/>
    <col min="13314" max="13314" width="13.75" style="31" customWidth="1"/>
    <col min="13315" max="13315" width="59.5" style="31" customWidth="1"/>
    <col min="13316" max="13316" width="15.625" style="31" customWidth="1"/>
    <col min="13317" max="13568" width="9" style="31"/>
    <col min="13569" max="13569" width="51" style="31" customWidth="1"/>
    <col min="13570" max="13570" width="13.75" style="31" customWidth="1"/>
    <col min="13571" max="13571" width="59.5" style="31" customWidth="1"/>
    <col min="13572" max="13572" width="15.625" style="31" customWidth="1"/>
    <col min="13573" max="13824" width="9" style="31"/>
    <col min="13825" max="13825" width="51" style="31" customWidth="1"/>
    <col min="13826" max="13826" width="13.75" style="31" customWidth="1"/>
    <col min="13827" max="13827" width="59.5" style="31" customWidth="1"/>
    <col min="13828" max="13828" width="15.625" style="31" customWidth="1"/>
    <col min="13829" max="14080" width="9" style="31"/>
    <col min="14081" max="14081" width="51" style="31" customWidth="1"/>
    <col min="14082" max="14082" width="13.75" style="31" customWidth="1"/>
    <col min="14083" max="14083" width="59.5" style="31" customWidth="1"/>
    <col min="14084" max="14084" width="15.625" style="31" customWidth="1"/>
    <col min="14085" max="14336" width="9" style="31"/>
    <col min="14337" max="14337" width="51" style="31" customWidth="1"/>
    <col min="14338" max="14338" width="13.75" style="31" customWidth="1"/>
    <col min="14339" max="14339" width="59.5" style="31" customWidth="1"/>
    <col min="14340" max="14340" width="15.625" style="31" customWidth="1"/>
    <col min="14341" max="14592" width="9" style="31"/>
    <col min="14593" max="14593" width="51" style="31" customWidth="1"/>
    <col min="14594" max="14594" width="13.75" style="31" customWidth="1"/>
    <col min="14595" max="14595" width="59.5" style="31" customWidth="1"/>
    <col min="14596" max="14596" width="15.625" style="31" customWidth="1"/>
    <col min="14597" max="14848" width="9" style="31"/>
    <col min="14849" max="14849" width="51" style="31" customWidth="1"/>
    <col min="14850" max="14850" width="13.75" style="31" customWidth="1"/>
    <col min="14851" max="14851" width="59.5" style="31" customWidth="1"/>
    <col min="14852" max="14852" width="15.625" style="31" customWidth="1"/>
    <col min="14853" max="15104" width="9" style="31"/>
    <col min="15105" max="15105" width="51" style="31" customWidth="1"/>
    <col min="15106" max="15106" width="13.75" style="31" customWidth="1"/>
    <col min="15107" max="15107" width="59.5" style="31" customWidth="1"/>
    <col min="15108" max="15108" width="15.625" style="31" customWidth="1"/>
    <col min="15109" max="15360" width="9" style="31"/>
    <col min="15361" max="15361" width="51" style="31" customWidth="1"/>
    <col min="15362" max="15362" width="13.75" style="31" customWidth="1"/>
    <col min="15363" max="15363" width="59.5" style="31" customWidth="1"/>
    <col min="15364" max="15364" width="15.625" style="31" customWidth="1"/>
    <col min="15365" max="15616" width="9" style="31"/>
    <col min="15617" max="15617" width="51" style="31" customWidth="1"/>
    <col min="15618" max="15618" width="13.75" style="31" customWidth="1"/>
    <col min="15619" max="15619" width="59.5" style="31" customWidth="1"/>
    <col min="15620" max="15620" width="15.625" style="31" customWidth="1"/>
    <col min="15621" max="15872" width="9" style="31"/>
    <col min="15873" max="15873" width="51" style="31" customWidth="1"/>
    <col min="15874" max="15874" width="13.75" style="31" customWidth="1"/>
    <col min="15875" max="15875" width="59.5" style="31" customWidth="1"/>
    <col min="15876" max="15876" width="15.625" style="31" customWidth="1"/>
    <col min="15877" max="16128" width="9" style="31"/>
    <col min="16129" max="16129" width="51" style="31" customWidth="1"/>
    <col min="16130" max="16130" width="13.75" style="31" customWidth="1"/>
    <col min="16131" max="16131" width="59.5" style="31" customWidth="1"/>
    <col min="16132" max="16132" width="15.625" style="31" customWidth="1"/>
    <col min="16133" max="16384" width="9" style="31"/>
  </cols>
  <sheetData>
    <row r="1" spans="1:4" ht="14.25">
      <c r="A1" s="1" t="s">
        <v>789</v>
      </c>
    </row>
    <row r="2" spans="1:4" ht="18" customHeight="1">
      <c r="A2" s="139" t="s">
        <v>1353</v>
      </c>
      <c r="B2" s="139"/>
      <c r="C2" s="139"/>
      <c r="D2" s="139"/>
    </row>
    <row r="3" spans="1:4" ht="14.25" customHeight="1">
      <c r="A3" s="54"/>
      <c r="D3" s="60" t="s">
        <v>572</v>
      </c>
    </row>
    <row r="4" spans="1:4" ht="22.5" customHeight="1">
      <c r="A4" s="153" t="s">
        <v>573</v>
      </c>
      <c r="B4" s="154"/>
      <c r="C4" s="153" t="s">
        <v>574</v>
      </c>
      <c r="D4" s="154"/>
    </row>
    <row r="5" spans="1:4" ht="21.75" customHeight="1">
      <c r="A5" s="32" t="s">
        <v>0</v>
      </c>
      <c r="B5" s="32" t="s">
        <v>1</v>
      </c>
      <c r="C5" s="32" t="s">
        <v>0</v>
      </c>
      <c r="D5" s="32" t="s">
        <v>1</v>
      </c>
    </row>
    <row r="6" spans="1:4" ht="20.100000000000001" customHeight="1">
      <c r="A6" s="33" t="s">
        <v>575</v>
      </c>
      <c r="B6" s="4"/>
      <c r="C6" s="33" t="s">
        <v>576</v>
      </c>
      <c r="D6" s="32"/>
    </row>
    <row r="7" spans="1:4" ht="20.100000000000001" customHeight="1">
      <c r="A7" s="33" t="s">
        <v>577</v>
      </c>
      <c r="B7" s="4"/>
      <c r="C7" s="34" t="s">
        <v>578</v>
      </c>
      <c r="D7" s="4"/>
    </row>
    <row r="8" spans="1:4" ht="20.100000000000001" customHeight="1">
      <c r="A8" s="33" t="s">
        <v>579</v>
      </c>
      <c r="B8" s="4"/>
      <c r="C8" s="34" t="s">
        <v>580</v>
      </c>
      <c r="D8" s="4"/>
    </row>
    <row r="9" spans="1:4" ht="20.100000000000001" customHeight="1">
      <c r="A9" s="43" t="s">
        <v>581</v>
      </c>
      <c r="B9" s="4"/>
      <c r="C9" s="34" t="s">
        <v>582</v>
      </c>
      <c r="D9" s="4"/>
    </row>
    <row r="10" spans="1:4" ht="20.100000000000001" customHeight="1">
      <c r="A10" s="33" t="s">
        <v>583</v>
      </c>
      <c r="B10" s="4"/>
      <c r="C10" s="34" t="s">
        <v>584</v>
      </c>
      <c r="D10" s="4"/>
    </row>
    <row r="11" spans="1:4" ht="20.100000000000001" customHeight="1">
      <c r="A11" s="33" t="s">
        <v>585</v>
      </c>
      <c r="B11" s="4"/>
      <c r="C11" s="34" t="s">
        <v>586</v>
      </c>
      <c r="D11" s="4"/>
    </row>
    <row r="12" spans="1:4" ht="20.100000000000001" customHeight="1">
      <c r="A12" s="33" t="s">
        <v>587</v>
      </c>
      <c r="B12" s="4"/>
      <c r="C12" s="33" t="s">
        <v>588</v>
      </c>
      <c r="D12" s="4"/>
    </row>
    <row r="13" spans="1:4" ht="20.100000000000001" customHeight="1">
      <c r="A13" s="35" t="s">
        <v>589</v>
      </c>
      <c r="B13" s="4"/>
      <c r="C13" s="34" t="s">
        <v>590</v>
      </c>
      <c r="D13" s="4"/>
    </row>
    <row r="14" spans="1:4" ht="20.100000000000001" customHeight="1">
      <c r="A14" s="35" t="s">
        <v>591</v>
      </c>
      <c r="B14" s="4"/>
      <c r="C14" s="34" t="s">
        <v>592</v>
      </c>
      <c r="D14" s="4"/>
    </row>
    <row r="15" spans="1:4" ht="20.100000000000001" customHeight="1">
      <c r="A15" s="35" t="s">
        <v>593</v>
      </c>
      <c r="B15" s="4"/>
      <c r="C15" s="34" t="s">
        <v>594</v>
      </c>
      <c r="D15" s="4"/>
    </row>
    <row r="16" spans="1:4" ht="20.100000000000001" customHeight="1">
      <c r="A16" s="35" t="s">
        <v>595</v>
      </c>
      <c r="B16" s="4"/>
      <c r="C16" s="34" t="s">
        <v>596</v>
      </c>
      <c r="D16" s="4"/>
    </row>
    <row r="17" spans="1:4" ht="20.100000000000001" customHeight="1">
      <c r="A17" s="35" t="s">
        <v>597</v>
      </c>
      <c r="B17" s="4"/>
      <c r="C17" s="34" t="s">
        <v>598</v>
      </c>
      <c r="D17" s="4"/>
    </row>
    <row r="18" spans="1:4" ht="20.100000000000001" customHeight="1">
      <c r="A18" s="33" t="s">
        <v>599</v>
      </c>
      <c r="B18" s="4"/>
      <c r="C18" s="34" t="s">
        <v>592</v>
      </c>
      <c r="D18" s="4"/>
    </row>
    <row r="19" spans="1:4" ht="20.100000000000001" customHeight="1">
      <c r="A19" s="33" t="s">
        <v>600</v>
      </c>
      <c r="B19" s="4"/>
      <c r="C19" s="34" t="s">
        <v>594</v>
      </c>
      <c r="D19" s="4"/>
    </row>
    <row r="20" spans="1:4" ht="20.100000000000001" customHeight="1">
      <c r="A20" s="35" t="s">
        <v>601</v>
      </c>
      <c r="B20" s="4"/>
      <c r="C20" s="36" t="s">
        <v>602</v>
      </c>
      <c r="D20" s="4"/>
    </row>
    <row r="21" spans="1:4" ht="20.100000000000001" customHeight="1">
      <c r="A21" s="35" t="s">
        <v>603</v>
      </c>
      <c r="B21" s="4"/>
      <c r="C21" s="33" t="s">
        <v>604</v>
      </c>
      <c r="D21" s="4"/>
    </row>
    <row r="22" spans="1:4" ht="20.100000000000001" customHeight="1">
      <c r="A22" s="33" t="s">
        <v>605</v>
      </c>
      <c r="B22" s="4"/>
      <c r="C22" s="33" t="s">
        <v>606</v>
      </c>
      <c r="D22" s="4"/>
    </row>
    <row r="23" spans="1:4" ht="20.100000000000001" customHeight="1">
      <c r="A23" s="33" t="s">
        <v>607</v>
      </c>
      <c r="B23" s="4"/>
      <c r="C23" s="33" t="s">
        <v>608</v>
      </c>
      <c r="D23" s="4"/>
    </row>
    <row r="24" spans="1:4" ht="20.100000000000001" customHeight="1">
      <c r="A24" s="33" t="s">
        <v>609</v>
      </c>
      <c r="B24" s="4"/>
      <c r="C24" s="33" t="s">
        <v>610</v>
      </c>
      <c r="D24" s="4"/>
    </row>
    <row r="25" spans="1:4" ht="20.100000000000001" customHeight="1">
      <c r="A25" s="35" t="s">
        <v>611</v>
      </c>
      <c r="B25" s="4"/>
      <c r="C25" s="33" t="s">
        <v>612</v>
      </c>
      <c r="D25" s="4"/>
    </row>
    <row r="26" spans="1:4" ht="20.100000000000001" customHeight="1">
      <c r="A26" s="35" t="s">
        <v>613</v>
      </c>
      <c r="B26" s="4"/>
      <c r="C26" s="33" t="s">
        <v>614</v>
      </c>
      <c r="D26" s="4"/>
    </row>
    <row r="27" spans="1:4" ht="20.100000000000001" customHeight="1">
      <c r="A27" s="35" t="s">
        <v>615</v>
      </c>
      <c r="B27" s="4"/>
      <c r="C27" s="33" t="s">
        <v>616</v>
      </c>
      <c r="D27" s="4"/>
    </row>
    <row r="28" spans="1:4" ht="20.100000000000001" customHeight="1">
      <c r="A28" s="33" t="s">
        <v>617</v>
      </c>
      <c r="B28" s="4"/>
      <c r="C28" s="33" t="s">
        <v>618</v>
      </c>
      <c r="D28" s="4"/>
    </row>
    <row r="29" spans="1:4" ht="20.100000000000001" customHeight="1">
      <c r="A29" s="33" t="s">
        <v>619</v>
      </c>
      <c r="B29" s="4"/>
      <c r="C29" s="33" t="s">
        <v>620</v>
      </c>
      <c r="D29" s="4"/>
    </row>
    <row r="30" spans="1:4" ht="20.100000000000001" customHeight="1">
      <c r="A30" s="33" t="s">
        <v>621</v>
      </c>
      <c r="B30" s="4"/>
      <c r="C30" s="36" t="s">
        <v>622</v>
      </c>
      <c r="D30" s="4"/>
    </row>
    <row r="31" spans="1:4" ht="20.100000000000001" customHeight="1">
      <c r="A31" s="33" t="s">
        <v>623</v>
      </c>
      <c r="B31" s="4"/>
      <c r="C31" s="36" t="s">
        <v>624</v>
      </c>
      <c r="D31" s="4"/>
    </row>
    <row r="32" spans="1:4" ht="20.100000000000001" customHeight="1">
      <c r="A32" s="4" t="s">
        <v>625</v>
      </c>
      <c r="B32" s="4"/>
      <c r="C32" s="36" t="s">
        <v>626</v>
      </c>
      <c r="D32" s="4"/>
    </row>
    <row r="33" spans="1:4" ht="20.100000000000001" customHeight="1">
      <c r="A33" s="4"/>
      <c r="B33" s="4"/>
      <c r="C33" s="36" t="s">
        <v>627</v>
      </c>
      <c r="D33" s="4"/>
    </row>
    <row r="34" spans="1:4" ht="20.100000000000001" customHeight="1">
      <c r="A34" s="4"/>
      <c r="B34" s="4"/>
      <c r="C34" s="36" t="s">
        <v>628</v>
      </c>
      <c r="D34" s="4"/>
    </row>
    <row r="35" spans="1:4" ht="20.100000000000001" customHeight="1">
      <c r="A35" s="4"/>
      <c r="B35" s="4"/>
      <c r="C35" s="36" t="s">
        <v>629</v>
      </c>
      <c r="D35" s="4"/>
    </row>
    <row r="36" spans="1:4" ht="20.100000000000001" customHeight="1">
      <c r="A36" s="34"/>
      <c r="B36" s="4"/>
      <c r="C36" s="36" t="s">
        <v>630</v>
      </c>
      <c r="D36" s="4"/>
    </row>
    <row r="37" spans="1:4" ht="20.100000000000001" customHeight="1">
      <c r="A37" s="34"/>
      <c r="B37" s="4"/>
      <c r="C37" s="36" t="s">
        <v>631</v>
      </c>
      <c r="D37" s="4"/>
    </row>
    <row r="38" spans="1:4" ht="20.100000000000001" customHeight="1">
      <c r="A38" s="34"/>
      <c r="B38" s="4"/>
      <c r="C38" s="36" t="s">
        <v>632</v>
      </c>
      <c r="D38" s="4"/>
    </row>
    <row r="39" spans="1:4" s="38" customFormat="1" ht="20.100000000000001" customHeight="1">
      <c r="A39" s="34"/>
      <c r="B39" s="4"/>
      <c r="C39" s="37" t="s">
        <v>633</v>
      </c>
      <c r="D39" s="4"/>
    </row>
    <row r="40" spans="1:4" ht="20.100000000000001" customHeight="1">
      <c r="A40" s="34"/>
      <c r="B40" s="4"/>
      <c r="C40" s="37" t="s">
        <v>634</v>
      </c>
      <c r="D40" s="4"/>
    </row>
    <row r="41" spans="1:4" ht="20.100000000000001" customHeight="1">
      <c r="A41" s="34"/>
      <c r="B41" s="4"/>
      <c r="C41" s="36" t="s">
        <v>635</v>
      </c>
      <c r="D41" s="4"/>
    </row>
    <row r="42" spans="1:4" ht="20.100000000000001" customHeight="1">
      <c r="A42" s="34"/>
      <c r="B42" s="4"/>
      <c r="C42" s="33" t="s">
        <v>636</v>
      </c>
      <c r="D42" s="4"/>
    </row>
    <row r="43" spans="1:4" ht="20.100000000000001" customHeight="1">
      <c r="A43" s="34"/>
      <c r="B43" s="4"/>
      <c r="C43" s="36" t="s">
        <v>622</v>
      </c>
      <c r="D43" s="4"/>
    </row>
    <row r="44" spans="1:4" ht="20.100000000000001" customHeight="1">
      <c r="A44" s="34"/>
      <c r="B44" s="4"/>
      <c r="C44" s="36" t="s">
        <v>624</v>
      </c>
      <c r="D44" s="4"/>
    </row>
    <row r="45" spans="1:4" ht="20.100000000000001" customHeight="1">
      <c r="A45" s="34"/>
      <c r="B45" s="4"/>
      <c r="C45" s="36" t="s">
        <v>637</v>
      </c>
      <c r="D45" s="4"/>
    </row>
    <row r="46" spans="1:4" ht="20.100000000000001" customHeight="1">
      <c r="A46" s="34"/>
      <c r="B46" s="4"/>
      <c r="C46" s="33" t="s">
        <v>638</v>
      </c>
      <c r="D46" s="4"/>
    </row>
    <row r="47" spans="1:4" ht="20.100000000000001" customHeight="1">
      <c r="A47" s="34"/>
      <c r="B47" s="4"/>
      <c r="C47" s="33" t="s">
        <v>639</v>
      </c>
      <c r="D47" s="4"/>
    </row>
    <row r="48" spans="1:4" ht="20.100000000000001" customHeight="1">
      <c r="A48" s="33"/>
      <c r="B48" s="4"/>
      <c r="C48" s="36" t="s">
        <v>640</v>
      </c>
      <c r="D48" s="4"/>
    </row>
    <row r="49" spans="1:4" ht="20.100000000000001" customHeight="1">
      <c r="A49" s="33"/>
      <c r="B49" s="4"/>
      <c r="C49" s="36" t="s">
        <v>641</v>
      </c>
      <c r="D49" s="4"/>
    </row>
    <row r="50" spans="1:4" ht="20.100000000000001" customHeight="1">
      <c r="A50" s="33"/>
      <c r="B50" s="4"/>
      <c r="C50" s="36" t="s">
        <v>642</v>
      </c>
      <c r="D50" s="4"/>
    </row>
    <row r="51" spans="1:4" ht="20.100000000000001" customHeight="1">
      <c r="A51" s="33"/>
      <c r="B51" s="4"/>
      <c r="C51" s="36" t="s">
        <v>643</v>
      </c>
      <c r="D51" s="4"/>
    </row>
    <row r="52" spans="1:4" ht="20.100000000000001" customHeight="1">
      <c r="A52" s="33"/>
      <c r="B52" s="4"/>
      <c r="C52" s="36" t="s">
        <v>644</v>
      </c>
      <c r="D52" s="4"/>
    </row>
    <row r="53" spans="1:4" ht="20.100000000000001" customHeight="1">
      <c r="A53" s="33"/>
      <c r="B53" s="4"/>
      <c r="C53" s="33" t="s">
        <v>645</v>
      </c>
      <c r="D53" s="4"/>
    </row>
    <row r="54" spans="1:4" ht="20.100000000000001" customHeight="1">
      <c r="A54" s="33"/>
      <c r="B54" s="4"/>
      <c r="C54" s="33" t="s">
        <v>646</v>
      </c>
      <c r="D54" s="4"/>
    </row>
    <row r="55" spans="1:4" ht="20.100000000000001" customHeight="1">
      <c r="A55" s="33"/>
      <c r="B55" s="4"/>
      <c r="C55" s="36" t="s">
        <v>647</v>
      </c>
      <c r="D55" s="4"/>
    </row>
    <row r="56" spans="1:4" ht="20.100000000000001" customHeight="1">
      <c r="A56" s="33"/>
      <c r="B56" s="4"/>
      <c r="C56" s="35" t="s">
        <v>648</v>
      </c>
      <c r="D56" s="4"/>
    </row>
    <row r="57" spans="1:4" ht="20.100000000000001" customHeight="1">
      <c r="A57" s="33"/>
      <c r="B57" s="4"/>
      <c r="C57" s="35" t="s">
        <v>649</v>
      </c>
      <c r="D57" s="4"/>
    </row>
    <row r="58" spans="1:4" ht="20.100000000000001" customHeight="1">
      <c r="A58" s="33"/>
      <c r="B58" s="4"/>
      <c r="C58" s="35" t="s">
        <v>650</v>
      </c>
      <c r="D58" s="4"/>
    </row>
    <row r="59" spans="1:4" ht="20.100000000000001" customHeight="1">
      <c r="A59" s="33"/>
      <c r="B59" s="39"/>
      <c r="C59" s="35" t="s">
        <v>651</v>
      </c>
      <c r="D59" s="4"/>
    </row>
    <row r="60" spans="1:4" ht="20.100000000000001" customHeight="1">
      <c r="A60" s="33"/>
      <c r="B60" s="4"/>
      <c r="C60" s="35" t="s">
        <v>652</v>
      </c>
      <c r="D60" s="4"/>
    </row>
    <row r="61" spans="1:4" ht="20.100000000000001" customHeight="1">
      <c r="A61" s="33"/>
      <c r="B61" s="4"/>
      <c r="C61" s="36" t="s">
        <v>653</v>
      </c>
      <c r="D61" s="4"/>
    </row>
    <row r="62" spans="1:4" ht="20.100000000000001" customHeight="1">
      <c r="A62" s="33"/>
      <c r="B62" s="4"/>
      <c r="C62" s="36" t="s">
        <v>594</v>
      </c>
      <c r="D62" s="4"/>
    </row>
    <row r="63" spans="1:4" ht="20.100000000000001" customHeight="1">
      <c r="A63" s="33"/>
      <c r="B63" s="4"/>
      <c r="C63" s="36" t="s">
        <v>654</v>
      </c>
      <c r="D63" s="4"/>
    </row>
    <row r="64" spans="1:4" ht="20.100000000000001" customHeight="1">
      <c r="A64" s="33"/>
      <c r="B64" s="4"/>
      <c r="C64" s="36" t="s">
        <v>655</v>
      </c>
      <c r="D64" s="4"/>
    </row>
    <row r="65" spans="1:4" ht="20.100000000000001" customHeight="1">
      <c r="A65" s="33"/>
      <c r="B65" s="4"/>
      <c r="C65" s="36" t="s">
        <v>656</v>
      </c>
      <c r="D65" s="4"/>
    </row>
    <row r="66" spans="1:4" ht="20.100000000000001" customHeight="1">
      <c r="A66" s="33"/>
      <c r="B66" s="4"/>
      <c r="C66" s="36" t="s">
        <v>657</v>
      </c>
      <c r="D66" s="4"/>
    </row>
    <row r="67" spans="1:4" ht="20.100000000000001" customHeight="1">
      <c r="A67" s="33"/>
      <c r="B67" s="4"/>
      <c r="C67" s="36" t="s">
        <v>594</v>
      </c>
      <c r="D67" s="4"/>
    </row>
    <row r="68" spans="1:4" ht="20.100000000000001" customHeight="1">
      <c r="A68" s="33"/>
      <c r="B68" s="4"/>
      <c r="C68" s="36" t="s">
        <v>654</v>
      </c>
      <c r="D68" s="4"/>
    </row>
    <row r="69" spans="1:4" ht="20.100000000000001" customHeight="1">
      <c r="A69" s="33"/>
      <c r="B69" s="4"/>
      <c r="C69" s="36" t="s">
        <v>658</v>
      </c>
      <c r="D69" s="4"/>
    </row>
    <row r="70" spans="1:4" ht="20.100000000000001" customHeight="1">
      <c r="A70" s="33"/>
      <c r="B70" s="4"/>
      <c r="C70" s="36" t="s">
        <v>659</v>
      </c>
      <c r="D70" s="4"/>
    </row>
    <row r="71" spans="1:4" ht="20.100000000000001" customHeight="1">
      <c r="A71" s="33"/>
      <c r="B71" s="4"/>
      <c r="C71" s="36" t="s">
        <v>660</v>
      </c>
      <c r="D71" s="4"/>
    </row>
    <row r="72" spans="1:4" ht="20.100000000000001" customHeight="1">
      <c r="A72" s="33"/>
      <c r="B72" s="4"/>
      <c r="C72" s="36" t="s">
        <v>661</v>
      </c>
      <c r="D72" s="4"/>
    </row>
    <row r="73" spans="1:4" ht="20.100000000000001" customHeight="1">
      <c r="A73" s="33"/>
      <c r="B73" s="4"/>
      <c r="C73" s="36" t="s">
        <v>662</v>
      </c>
      <c r="D73" s="4"/>
    </row>
    <row r="74" spans="1:4" ht="20.100000000000001" customHeight="1">
      <c r="A74" s="33"/>
      <c r="B74" s="4"/>
      <c r="C74" s="36" t="s">
        <v>663</v>
      </c>
      <c r="D74" s="4"/>
    </row>
    <row r="75" spans="1:4" ht="20.100000000000001" customHeight="1">
      <c r="A75" s="33"/>
      <c r="B75" s="4"/>
      <c r="C75" s="36" t="s">
        <v>664</v>
      </c>
      <c r="D75" s="4"/>
    </row>
    <row r="76" spans="1:4" ht="20.100000000000001" customHeight="1">
      <c r="A76" s="33"/>
      <c r="B76" s="4"/>
      <c r="C76" s="34" t="s">
        <v>665</v>
      </c>
      <c r="D76" s="4"/>
    </row>
    <row r="77" spans="1:4" ht="20.100000000000001" customHeight="1">
      <c r="A77" s="33"/>
      <c r="B77" s="4"/>
      <c r="C77" s="36" t="s">
        <v>666</v>
      </c>
      <c r="D77" s="4"/>
    </row>
    <row r="78" spans="1:4" ht="20.100000000000001" customHeight="1">
      <c r="A78" s="33"/>
      <c r="B78" s="4"/>
      <c r="C78" s="36" t="s">
        <v>667</v>
      </c>
      <c r="D78" s="4"/>
    </row>
    <row r="79" spans="1:4" ht="20.100000000000001" customHeight="1">
      <c r="A79" s="33"/>
      <c r="B79" s="4"/>
      <c r="C79" s="36" t="s">
        <v>668</v>
      </c>
      <c r="D79" s="4"/>
    </row>
    <row r="80" spans="1:4" ht="20.100000000000001" customHeight="1">
      <c r="A80" s="33"/>
      <c r="B80" s="4"/>
      <c r="C80" s="36" t="s">
        <v>669</v>
      </c>
      <c r="D80" s="4"/>
    </row>
    <row r="81" spans="1:4" ht="20.100000000000001" customHeight="1">
      <c r="A81" s="33"/>
      <c r="B81" s="4"/>
      <c r="C81" s="36" t="s">
        <v>670</v>
      </c>
      <c r="D81" s="4"/>
    </row>
    <row r="82" spans="1:4" ht="20.100000000000001" customHeight="1">
      <c r="A82" s="33"/>
      <c r="B82" s="4"/>
      <c r="C82" s="36" t="s">
        <v>671</v>
      </c>
      <c r="D82" s="4"/>
    </row>
    <row r="83" spans="1:4" ht="20.100000000000001" customHeight="1">
      <c r="A83" s="33"/>
      <c r="B83" s="4"/>
      <c r="C83" s="36" t="s">
        <v>669</v>
      </c>
      <c r="D83" s="4"/>
    </row>
    <row r="84" spans="1:4" ht="20.100000000000001" customHeight="1">
      <c r="A84" s="33"/>
      <c r="B84" s="4"/>
      <c r="C84" s="36" t="s">
        <v>672</v>
      </c>
      <c r="D84" s="4"/>
    </row>
    <row r="85" spans="1:4" ht="20.100000000000001" customHeight="1">
      <c r="A85" s="33"/>
      <c r="B85" s="4"/>
      <c r="C85" s="36" t="s">
        <v>673</v>
      </c>
      <c r="D85" s="4"/>
    </row>
    <row r="86" spans="1:4" ht="20.100000000000001" customHeight="1">
      <c r="A86" s="33"/>
      <c r="B86" s="4"/>
      <c r="C86" s="36" t="s">
        <v>674</v>
      </c>
      <c r="D86" s="4"/>
    </row>
    <row r="87" spans="1:4" ht="20.100000000000001" customHeight="1">
      <c r="A87" s="33"/>
      <c r="B87" s="4"/>
      <c r="C87" s="36" t="s">
        <v>675</v>
      </c>
      <c r="D87" s="4"/>
    </row>
    <row r="88" spans="1:4" ht="20.100000000000001" customHeight="1">
      <c r="A88" s="33"/>
      <c r="B88" s="4"/>
      <c r="C88" s="36" t="s">
        <v>676</v>
      </c>
      <c r="D88" s="4"/>
    </row>
    <row r="89" spans="1:4" ht="20.100000000000001" customHeight="1">
      <c r="A89" s="33"/>
      <c r="B89" s="4"/>
      <c r="C89" s="36" t="s">
        <v>677</v>
      </c>
      <c r="D89" s="4"/>
    </row>
    <row r="90" spans="1:4" ht="20.100000000000001" customHeight="1">
      <c r="A90" s="33"/>
      <c r="B90" s="4"/>
      <c r="C90" s="36" t="s">
        <v>678</v>
      </c>
      <c r="D90" s="4"/>
    </row>
    <row r="91" spans="1:4" ht="20.100000000000001" customHeight="1">
      <c r="A91" s="33"/>
      <c r="B91" s="4"/>
      <c r="C91" s="36" t="s">
        <v>679</v>
      </c>
      <c r="D91" s="4"/>
    </row>
    <row r="92" spans="1:4" ht="20.100000000000001" customHeight="1">
      <c r="A92" s="33"/>
      <c r="B92" s="4"/>
      <c r="C92" s="36" t="s">
        <v>680</v>
      </c>
      <c r="D92" s="4"/>
    </row>
    <row r="93" spans="1:4" ht="20.100000000000001" customHeight="1">
      <c r="A93" s="33"/>
      <c r="B93" s="4"/>
      <c r="C93" s="36" t="s">
        <v>681</v>
      </c>
      <c r="D93" s="4"/>
    </row>
    <row r="94" spans="1:4" ht="20.100000000000001" customHeight="1">
      <c r="A94" s="33"/>
      <c r="B94" s="4"/>
      <c r="C94" s="36" t="s">
        <v>682</v>
      </c>
      <c r="D94" s="4"/>
    </row>
    <row r="95" spans="1:4" ht="20.100000000000001" customHeight="1">
      <c r="A95" s="33"/>
      <c r="B95" s="4"/>
      <c r="C95" s="36" t="s">
        <v>683</v>
      </c>
      <c r="D95" s="4"/>
    </row>
    <row r="96" spans="1:4" ht="20.100000000000001" customHeight="1">
      <c r="A96" s="33"/>
      <c r="B96" s="4"/>
      <c r="C96" s="36" t="s">
        <v>684</v>
      </c>
      <c r="D96" s="4"/>
    </row>
    <row r="97" spans="1:4" ht="20.100000000000001" customHeight="1">
      <c r="A97" s="33"/>
      <c r="B97" s="4"/>
      <c r="C97" s="36" t="s">
        <v>685</v>
      </c>
      <c r="D97" s="4"/>
    </row>
    <row r="98" spans="1:4" ht="20.100000000000001" customHeight="1">
      <c r="A98" s="33"/>
      <c r="B98" s="4"/>
      <c r="C98" s="36" t="s">
        <v>686</v>
      </c>
      <c r="D98" s="4"/>
    </row>
    <row r="99" spans="1:4" ht="20.100000000000001" customHeight="1">
      <c r="A99" s="33"/>
      <c r="B99" s="4"/>
      <c r="C99" s="36" t="s">
        <v>687</v>
      </c>
      <c r="D99" s="4"/>
    </row>
    <row r="100" spans="1:4" ht="20.100000000000001" customHeight="1">
      <c r="A100" s="33"/>
      <c r="B100" s="4"/>
      <c r="C100" s="36" t="s">
        <v>688</v>
      </c>
      <c r="D100" s="4"/>
    </row>
    <row r="101" spans="1:4" ht="20.100000000000001" customHeight="1">
      <c r="A101" s="33"/>
      <c r="B101" s="4"/>
      <c r="C101" s="36" t="s">
        <v>689</v>
      </c>
      <c r="D101" s="4"/>
    </row>
    <row r="102" spans="1:4" ht="20.100000000000001" customHeight="1">
      <c r="A102" s="33"/>
      <c r="B102" s="4"/>
      <c r="C102" s="36" t="s">
        <v>690</v>
      </c>
      <c r="D102" s="4"/>
    </row>
    <row r="103" spans="1:4" ht="20.100000000000001" customHeight="1">
      <c r="A103" s="33"/>
      <c r="B103" s="4"/>
      <c r="C103" s="36" t="s">
        <v>691</v>
      </c>
      <c r="D103" s="4"/>
    </row>
    <row r="104" spans="1:4" ht="20.100000000000001" customHeight="1">
      <c r="A104" s="33"/>
      <c r="B104" s="4"/>
      <c r="C104" s="36" t="s">
        <v>692</v>
      </c>
      <c r="D104" s="4"/>
    </row>
    <row r="105" spans="1:4" ht="20.100000000000001" customHeight="1">
      <c r="A105" s="33"/>
      <c r="B105" s="4"/>
      <c r="C105" s="36" t="s">
        <v>693</v>
      </c>
      <c r="D105" s="4"/>
    </row>
    <row r="106" spans="1:4" ht="20.100000000000001" customHeight="1">
      <c r="A106" s="33"/>
      <c r="B106" s="4"/>
      <c r="C106" s="36" t="s">
        <v>694</v>
      </c>
      <c r="D106" s="4"/>
    </row>
    <row r="107" spans="1:4" ht="20.100000000000001" customHeight="1">
      <c r="A107" s="33"/>
      <c r="B107" s="4"/>
      <c r="C107" s="36" t="s">
        <v>695</v>
      </c>
      <c r="D107" s="4"/>
    </row>
    <row r="108" spans="1:4" ht="20.100000000000001" customHeight="1">
      <c r="A108" s="33"/>
      <c r="B108" s="4"/>
      <c r="C108" s="36" t="s">
        <v>696</v>
      </c>
      <c r="D108" s="4"/>
    </row>
    <row r="109" spans="1:4" ht="20.100000000000001" customHeight="1">
      <c r="A109" s="33"/>
      <c r="B109" s="4"/>
      <c r="C109" s="36" t="s">
        <v>697</v>
      </c>
      <c r="D109" s="4"/>
    </row>
    <row r="110" spans="1:4" ht="20.100000000000001" customHeight="1">
      <c r="A110" s="33"/>
      <c r="B110" s="4"/>
      <c r="C110" s="36" t="s">
        <v>698</v>
      </c>
      <c r="D110" s="4"/>
    </row>
    <row r="111" spans="1:4" ht="20.100000000000001" customHeight="1">
      <c r="A111" s="33"/>
      <c r="B111" s="4"/>
      <c r="C111" s="36" t="s">
        <v>699</v>
      </c>
      <c r="D111" s="4"/>
    </row>
    <row r="112" spans="1:4" ht="20.100000000000001" customHeight="1">
      <c r="A112" s="33"/>
      <c r="B112" s="4"/>
      <c r="C112" s="36" t="s">
        <v>700</v>
      </c>
      <c r="D112" s="4"/>
    </row>
    <row r="113" spans="1:4" ht="20.100000000000001" customHeight="1">
      <c r="A113" s="33"/>
      <c r="B113" s="4"/>
      <c r="C113" s="36" t="s">
        <v>701</v>
      </c>
      <c r="D113" s="4"/>
    </row>
    <row r="114" spans="1:4" ht="20.100000000000001" customHeight="1">
      <c r="A114" s="33"/>
      <c r="B114" s="4"/>
      <c r="C114" s="36" t="s">
        <v>702</v>
      </c>
      <c r="D114" s="4"/>
    </row>
    <row r="115" spans="1:4" ht="20.100000000000001" customHeight="1">
      <c r="A115" s="33"/>
      <c r="B115" s="4"/>
      <c r="C115" s="36" t="s">
        <v>703</v>
      </c>
      <c r="D115" s="4"/>
    </row>
    <row r="116" spans="1:4" ht="20.100000000000001" customHeight="1">
      <c r="A116" s="33"/>
      <c r="B116" s="4"/>
      <c r="C116" s="36" t="s">
        <v>704</v>
      </c>
      <c r="D116" s="4"/>
    </row>
    <row r="117" spans="1:4" ht="20.100000000000001" customHeight="1">
      <c r="A117" s="33"/>
      <c r="B117" s="4"/>
      <c r="C117" s="34" t="s">
        <v>705</v>
      </c>
      <c r="D117" s="4"/>
    </row>
    <row r="118" spans="1:4" ht="20.100000000000001" customHeight="1">
      <c r="A118" s="33"/>
      <c r="B118" s="4"/>
      <c r="C118" s="36" t="s">
        <v>706</v>
      </c>
      <c r="D118" s="4"/>
    </row>
    <row r="119" spans="1:4" ht="20.100000000000001" customHeight="1">
      <c r="A119" s="33"/>
      <c r="B119" s="4"/>
      <c r="C119" s="36" t="s">
        <v>707</v>
      </c>
      <c r="D119" s="4"/>
    </row>
    <row r="120" spans="1:4" ht="20.100000000000001" customHeight="1">
      <c r="A120" s="33"/>
      <c r="B120" s="4"/>
      <c r="C120" s="36" t="s">
        <v>708</v>
      </c>
      <c r="D120" s="4"/>
    </row>
    <row r="121" spans="1:4" ht="20.100000000000001" customHeight="1">
      <c r="A121" s="33"/>
      <c r="B121" s="4"/>
      <c r="C121" s="36" t="s">
        <v>709</v>
      </c>
      <c r="D121" s="4"/>
    </row>
    <row r="122" spans="1:4" ht="20.100000000000001" customHeight="1">
      <c r="A122" s="33"/>
      <c r="B122" s="4"/>
      <c r="C122" s="36" t="s">
        <v>710</v>
      </c>
      <c r="D122" s="4"/>
    </row>
    <row r="123" spans="1:4" ht="20.100000000000001" customHeight="1">
      <c r="A123" s="33"/>
      <c r="B123" s="4"/>
      <c r="C123" s="36" t="s">
        <v>711</v>
      </c>
      <c r="D123" s="4"/>
    </row>
    <row r="124" spans="1:4" ht="20.100000000000001" customHeight="1">
      <c r="A124" s="33"/>
      <c r="B124" s="4"/>
      <c r="C124" s="36" t="s">
        <v>712</v>
      </c>
      <c r="D124" s="4"/>
    </row>
    <row r="125" spans="1:4" ht="20.100000000000001" customHeight="1">
      <c r="A125" s="33"/>
      <c r="B125" s="4"/>
      <c r="C125" s="36" t="s">
        <v>713</v>
      </c>
      <c r="D125" s="4"/>
    </row>
    <row r="126" spans="1:4" ht="20.100000000000001" customHeight="1">
      <c r="A126" s="33"/>
      <c r="B126" s="4"/>
      <c r="C126" s="36" t="s">
        <v>714</v>
      </c>
      <c r="D126" s="4"/>
    </row>
    <row r="127" spans="1:4" ht="20.100000000000001" customHeight="1">
      <c r="A127" s="33"/>
      <c r="B127" s="4"/>
      <c r="C127" s="36" t="s">
        <v>715</v>
      </c>
      <c r="D127" s="4"/>
    </row>
    <row r="128" spans="1:4" ht="20.100000000000001" customHeight="1">
      <c r="A128" s="33"/>
      <c r="B128" s="4"/>
      <c r="C128" s="34" t="s">
        <v>716</v>
      </c>
      <c r="D128" s="4"/>
    </row>
    <row r="129" spans="1:4" ht="20.100000000000001" customHeight="1">
      <c r="A129" s="33"/>
      <c r="B129" s="4"/>
      <c r="C129" s="36" t="s">
        <v>717</v>
      </c>
      <c r="D129" s="4"/>
    </row>
    <row r="130" spans="1:4" ht="20.100000000000001" customHeight="1">
      <c r="A130" s="33"/>
      <c r="B130" s="4"/>
      <c r="C130" s="36" t="s">
        <v>718</v>
      </c>
      <c r="D130" s="4"/>
    </row>
    <row r="131" spans="1:4" ht="20.100000000000001" customHeight="1">
      <c r="A131" s="33"/>
      <c r="B131" s="4"/>
      <c r="C131" s="36" t="s">
        <v>719</v>
      </c>
      <c r="D131" s="4"/>
    </row>
    <row r="132" spans="1:4" ht="20.100000000000001" customHeight="1">
      <c r="A132" s="33"/>
      <c r="B132" s="4"/>
      <c r="C132" s="36" t="s">
        <v>720</v>
      </c>
      <c r="D132" s="4"/>
    </row>
    <row r="133" spans="1:4" ht="20.100000000000001" customHeight="1">
      <c r="A133" s="33"/>
      <c r="B133" s="4"/>
      <c r="C133" s="36" t="s">
        <v>721</v>
      </c>
      <c r="D133" s="4"/>
    </row>
    <row r="134" spans="1:4" ht="20.100000000000001" customHeight="1">
      <c r="A134" s="33"/>
      <c r="B134" s="4"/>
      <c r="C134" s="36" t="s">
        <v>722</v>
      </c>
      <c r="D134" s="4"/>
    </row>
    <row r="135" spans="1:4" ht="20.100000000000001" customHeight="1">
      <c r="A135" s="33"/>
      <c r="B135" s="4"/>
      <c r="C135" s="34" t="s">
        <v>723</v>
      </c>
      <c r="D135" s="4"/>
    </row>
    <row r="136" spans="1:4" ht="20.100000000000001" customHeight="1">
      <c r="A136" s="33"/>
      <c r="B136" s="4"/>
      <c r="C136" s="36" t="s">
        <v>724</v>
      </c>
      <c r="D136" s="4"/>
    </row>
    <row r="137" spans="1:4" ht="20.100000000000001" customHeight="1">
      <c r="A137" s="33"/>
      <c r="B137" s="4"/>
      <c r="C137" s="36" t="s">
        <v>725</v>
      </c>
      <c r="D137" s="4"/>
    </row>
    <row r="138" spans="1:4" ht="20.100000000000001" customHeight="1">
      <c r="A138" s="33"/>
      <c r="B138" s="4"/>
      <c r="C138" s="37" t="s">
        <v>726</v>
      </c>
      <c r="D138" s="4"/>
    </row>
    <row r="139" spans="1:4" ht="20.100000000000001" customHeight="1">
      <c r="A139" s="33"/>
      <c r="B139" s="4"/>
      <c r="C139" s="36" t="s">
        <v>727</v>
      </c>
      <c r="D139" s="4"/>
    </row>
    <row r="140" spans="1:4" ht="20.100000000000001" customHeight="1">
      <c r="A140" s="33"/>
      <c r="B140" s="4"/>
      <c r="C140" s="36" t="s">
        <v>728</v>
      </c>
      <c r="D140" s="4"/>
    </row>
    <row r="141" spans="1:4" ht="20.100000000000001" customHeight="1">
      <c r="A141" s="33"/>
      <c r="B141" s="4"/>
      <c r="C141" s="36" t="s">
        <v>729</v>
      </c>
      <c r="D141" s="4"/>
    </row>
    <row r="142" spans="1:4" ht="20.100000000000001" customHeight="1">
      <c r="A142" s="33"/>
      <c r="B142" s="4"/>
      <c r="C142" s="36" t="s">
        <v>730</v>
      </c>
      <c r="D142" s="4"/>
    </row>
    <row r="143" spans="1:4" ht="20.100000000000001" customHeight="1">
      <c r="A143" s="33"/>
      <c r="B143" s="4"/>
      <c r="C143" s="36" t="s">
        <v>731</v>
      </c>
      <c r="D143" s="4"/>
    </row>
    <row r="144" spans="1:4" ht="20.100000000000001" customHeight="1">
      <c r="A144" s="33"/>
      <c r="B144" s="4"/>
      <c r="C144" s="36" t="s">
        <v>732</v>
      </c>
      <c r="D144" s="4"/>
    </row>
    <row r="145" spans="1:4" ht="20.100000000000001" customHeight="1">
      <c r="A145" s="33"/>
      <c r="B145" s="4"/>
      <c r="C145" s="36" t="s">
        <v>733</v>
      </c>
      <c r="D145" s="4"/>
    </row>
    <row r="146" spans="1:4" ht="20.100000000000001" customHeight="1">
      <c r="A146" s="33"/>
      <c r="B146" s="4"/>
      <c r="C146" s="36" t="s">
        <v>734</v>
      </c>
      <c r="D146" s="4"/>
    </row>
    <row r="147" spans="1:4" ht="20.100000000000001" customHeight="1">
      <c r="A147" s="33"/>
      <c r="B147" s="4"/>
      <c r="C147" s="37" t="s">
        <v>735</v>
      </c>
      <c r="D147" s="4"/>
    </row>
    <row r="148" spans="1:4" ht="20.100000000000001" customHeight="1">
      <c r="A148" s="33"/>
      <c r="B148" s="4"/>
      <c r="C148" s="36" t="s">
        <v>736</v>
      </c>
      <c r="D148" s="4"/>
    </row>
    <row r="149" spans="1:4" ht="20.100000000000001" customHeight="1">
      <c r="A149" s="33"/>
      <c r="B149" s="4"/>
      <c r="C149" s="36" t="s">
        <v>737</v>
      </c>
      <c r="D149" s="4"/>
    </row>
    <row r="150" spans="1:4" ht="20.100000000000001" customHeight="1">
      <c r="A150" s="33"/>
      <c r="B150" s="4"/>
      <c r="C150" s="36" t="s">
        <v>738</v>
      </c>
      <c r="D150" s="4"/>
    </row>
    <row r="151" spans="1:4" ht="20.100000000000001" customHeight="1">
      <c r="A151" s="33"/>
      <c r="B151" s="4"/>
      <c r="C151" s="36" t="s">
        <v>739</v>
      </c>
      <c r="D151" s="4"/>
    </row>
    <row r="152" spans="1:4" ht="20.100000000000001" customHeight="1">
      <c r="A152" s="33"/>
      <c r="B152" s="4"/>
      <c r="C152" s="36" t="s">
        <v>740</v>
      </c>
      <c r="D152" s="4"/>
    </row>
    <row r="153" spans="1:4" ht="20.100000000000001" customHeight="1">
      <c r="A153" s="33"/>
      <c r="B153" s="4"/>
      <c r="C153" s="36" t="s">
        <v>741</v>
      </c>
      <c r="D153" s="4"/>
    </row>
    <row r="154" spans="1:4" ht="20.100000000000001" customHeight="1">
      <c r="A154" s="33"/>
      <c r="B154" s="4"/>
      <c r="C154" s="36" t="s">
        <v>742</v>
      </c>
      <c r="D154" s="4"/>
    </row>
    <row r="155" spans="1:4" ht="20.100000000000001" customHeight="1">
      <c r="A155" s="33"/>
      <c r="B155" s="4"/>
      <c r="C155" s="36" t="s">
        <v>743</v>
      </c>
      <c r="D155" s="4"/>
    </row>
    <row r="156" spans="1:4" ht="20.100000000000001" customHeight="1">
      <c r="A156" s="33"/>
      <c r="B156" s="4"/>
      <c r="C156" s="36" t="s">
        <v>744</v>
      </c>
      <c r="D156" s="4"/>
    </row>
    <row r="157" spans="1:4" ht="20.100000000000001" customHeight="1">
      <c r="A157" s="33"/>
      <c r="B157" s="4"/>
      <c r="C157" s="34" t="s">
        <v>745</v>
      </c>
      <c r="D157" s="4"/>
    </row>
    <row r="158" spans="1:4" ht="20.100000000000001" customHeight="1">
      <c r="A158" s="33"/>
      <c r="B158" s="4"/>
      <c r="C158" s="34" t="s">
        <v>746</v>
      </c>
      <c r="D158" s="4"/>
    </row>
    <row r="159" spans="1:4" ht="20.100000000000001" customHeight="1">
      <c r="A159" s="6" t="s">
        <v>29</v>
      </c>
      <c r="B159" s="4"/>
      <c r="C159" s="6" t="s">
        <v>518</v>
      </c>
      <c r="D159" s="4"/>
    </row>
    <row r="160" spans="1:4" ht="20.100000000000001" customHeight="1">
      <c r="A160" s="39" t="s">
        <v>747</v>
      </c>
      <c r="B160" s="4"/>
      <c r="C160" s="39" t="s">
        <v>564</v>
      </c>
      <c r="D160" s="4"/>
    </row>
    <row r="161" spans="1:4" ht="20.100000000000001" customHeight="1">
      <c r="A161" s="4" t="s">
        <v>748</v>
      </c>
      <c r="B161" s="4"/>
      <c r="C161" s="4" t="s">
        <v>749</v>
      </c>
      <c r="D161" s="4"/>
    </row>
    <row r="162" spans="1:4" ht="20.100000000000001" customHeight="1">
      <c r="A162" s="4" t="s">
        <v>750</v>
      </c>
      <c r="B162" s="40"/>
      <c r="C162" s="4" t="s">
        <v>751</v>
      </c>
      <c r="D162" s="4"/>
    </row>
    <row r="163" spans="1:4" ht="20.100000000000001" customHeight="1">
      <c r="A163" s="4" t="s">
        <v>752</v>
      </c>
      <c r="B163" s="41"/>
      <c r="C163" s="4" t="s">
        <v>753</v>
      </c>
      <c r="D163" s="4"/>
    </row>
    <row r="164" spans="1:4" ht="20.100000000000001" customHeight="1">
      <c r="A164" s="4" t="s">
        <v>754</v>
      </c>
      <c r="B164" s="41"/>
      <c r="C164" s="4" t="s">
        <v>755</v>
      </c>
      <c r="D164" s="4"/>
    </row>
    <row r="165" spans="1:4" ht="20.100000000000001" customHeight="1">
      <c r="A165" s="4" t="s">
        <v>756</v>
      </c>
      <c r="B165" s="41"/>
      <c r="C165" s="4" t="s">
        <v>757</v>
      </c>
      <c r="D165" s="4"/>
    </row>
    <row r="166" spans="1:4" ht="20.100000000000001" customHeight="1">
      <c r="A166" s="4" t="s">
        <v>758</v>
      </c>
      <c r="B166" s="41"/>
      <c r="C166" s="42" t="s">
        <v>759</v>
      </c>
      <c r="D166" s="4"/>
    </row>
    <row r="167" spans="1:4" ht="20.100000000000001" customHeight="1">
      <c r="A167" s="42" t="s">
        <v>760</v>
      </c>
      <c r="B167" s="41"/>
      <c r="C167" s="42" t="s">
        <v>761</v>
      </c>
      <c r="D167" s="4"/>
    </row>
    <row r="168" spans="1:4" ht="20.100000000000001" customHeight="1">
      <c r="A168" s="42" t="s">
        <v>762</v>
      </c>
      <c r="B168" s="41"/>
      <c r="C168" s="42"/>
      <c r="D168" s="4"/>
    </row>
    <row r="169" spans="1:4" ht="20.100000000000001" customHeight="1">
      <c r="A169" s="6" t="s">
        <v>763</v>
      </c>
      <c r="B169" s="41"/>
      <c r="C169" s="6" t="s">
        <v>568</v>
      </c>
      <c r="D169" s="4"/>
    </row>
    <row r="170" spans="1:4" ht="20.100000000000001" customHeight="1"/>
    <row r="171" spans="1:4" ht="20.100000000000001" customHeight="1"/>
    <row r="172" spans="1:4" ht="20.100000000000001" customHeight="1"/>
    <row r="173" spans="1:4" ht="20.100000000000001" customHeight="1"/>
    <row r="174" spans="1:4" ht="20.100000000000001" customHeight="1"/>
    <row r="175" spans="1:4" ht="20.100000000000001" customHeight="1"/>
    <row r="176" spans="1:4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15.75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</sheetData>
  <mergeCells count="3">
    <mergeCell ref="A2:D2"/>
    <mergeCell ref="A4:B4"/>
    <mergeCell ref="C4:D4"/>
  </mergeCells>
  <phoneticPr fontId="2" type="noConversion"/>
  <pageMargins left="0.70866141732283472" right="0.70866141732283472" top="0.59055118110236227" bottom="0.59055118110236227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2" sqref="A2"/>
    </sheetView>
  </sheetViews>
  <sheetFormatPr defaultColWidth="9" defaultRowHeight="13.5"/>
  <cols>
    <col min="1" max="1" width="35.75" style="8" bestFit="1" customWidth="1"/>
    <col min="2" max="4" width="7.625" style="8" customWidth="1"/>
    <col min="5" max="5" width="31.625" style="8" bestFit="1" customWidth="1"/>
    <col min="6" max="8" width="7.625" style="8" customWidth="1"/>
    <col min="9" max="248" width="9" style="8"/>
    <col min="249" max="249" width="35.75" style="8" bestFit="1" customWidth="1"/>
    <col min="250" max="250" width="4.75" style="8" bestFit="1" customWidth="1"/>
    <col min="251" max="256" width="7.625" style="8" customWidth="1"/>
    <col min="257" max="257" width="31.625" style="8" bestFit="1" customWidth="1"/>
    <col min="258" max="258" width="4.75" style="8" bestFit="1" customWidth="1"/>
    <col min="259" max="264" width="7.625" style="8" customWidth="1"/>
    <col min="265" max="504" width="9" style="8"/>
    <col min="505" max="505" width="35.75" style="8" bestFit="1" customWidth="1"/>
    <col min="506" max="506" width="4.75" style="8" bestFit="1" customWidth="1"/>
    <col min="507" max="512" width="7.625" style="8" customWidth="1"/>
    <col min="513" max="513" width="31.625" style="8" bestFit="1" customWidth="1"/>
    <col min="514" max="514" width="4.75" style="8" bestFit="1" customWidth="1"/>
    <col min="515" max="520" width="7.625" style="8" customWidth="1"/>
    <col min="521" max="760" width="9" style="8"/>
    <col min="761" max="761" width="35.75" style="8" bestFit="1" customWidth="1"/>
    <col min="762" max="762" width="4.75" style="8" bestFit="1" customWidth="1"/>
    <col min="763" max="768" width="7.625" style="8" customWidth="1"/>
    <col min="769" max="769" width="31.625" style="8" bestFit="1" customWidth="1"/>
    <col min="770" max="770" width="4.75" style="8" bestFit="1" customWidth="1"/>
    <col min="771" max="776" width="7.625" style="8" customWidth="1"/>
    <col min="777" max="1016" width="9" style="8"/>
    <col min="1017" max="1017" width="35.75" style="8" bestFit="1" customWidth="1"/>
    <col min="1018" max="1018" width="4.75" style="8" bestFit="1" customWidth="1"/>
    <col min="1019" max="1024" width="7.625" style="8" customWidth="1"/>
    <col min="1025" max="1025" width="31.625" style="8" bestFit="1" customWidth="1"/>
    <col min="1026" max="1026" width="4.75" style="8" bestFit="1" customWidth="1"/>
    <col min="1027" max="1032" width="7.625" style="8" customWidth="1"/>
    <col min="1033" max="1272" width="9" style="8"/>
    <col min="1273" max="1273" width="35.75" style="8" bestFit="1" customWidth="1"/>
    <col min="1274" max="1274" width="4.75" style="8" bestFit="1" customWidth="1"/>
    <col min="1275" max="1280" width="7.625" style="8" customWidth="1"/>
    <col min="1281" max="1281" width="31.625" style="8" bestFit="1" customWidth="1"/>
    <col min="1282" max="1282" width="4.75" style="8" bestFit="1" customWidth="1"/>
    <col min="1283" max="1288" width="7.625" style="8" customWidth="1"/>
    <col min="1289" max="1528" width="9" style="8"/>
    <col min="1529" max="1529" width="35.75" style="8" bestFit="1" customWidth="1"/>
    <col min="1530" max="1530" width="4.75" style="8" bestFit="1" customWidth="1"/>
    <col min="1531" max="1536" width="7.625" style="8" customWidth="1"/>
    <col min="1537" max="1537" width="31.625" style="8" bestFit="1" customWidth="1"/>
    <col min="1538" max="1538" width="4.75" style="8" bestFit="1" customWidth="1"/>
    <col min="1539" max="1544" width="7.625" style="8" customWidth="1"/>
    <col min="1545" max="1784" width="9" style="8"/>
    <col min="1785" max="1785" width="35.75" style="8" bestFit="1" customWidth="1"/>
    <col min="1786" max="1786" width="4.75" style="8" bestFit="1" customWidth="1"/>
    <col min="1787" max="1792" width="7.625" style="8" customWidth="1"/>
    <col min="1793" max="1793" width="31.625" style="8" bestFit="1" customWidth="1"/>
    <col min="1794" max="1794" width="4.75" style="8" bestFit="1" customWidth="1"/>
    <col min="1795" max="1800" width="7.625" style="8" customWidth="1"/>
    <col min="1801" max="2040" width="9" style="8"/>
    <col min="2041" max="2041" width="35.75" style="8" bestFit="1" customWidth="1"/>
    <col min="2042" max="2042" width="4.75" style="8" bestFit="1" customWidth="1"/>
    <col min="2043" max="2048" width="7.625" style="8" customWidth="1"/>
    <col min="2049" max="2049" width="31.625" style="8" bestFit="1" customWidth="1"/>
    <col min="2050" max="2050" width="4.75" style="8" bestFit="1" customWidth="1"/>
    <col min="2051" max="2056" width="7.625" style="8" customWidth="1"/>
    <col min="2057" max="2296" width="9" style="8"/>
    <col min="2297" max="2297" width="35.75" style="8" bestFit="1" customWidth="1"/>
    <col min="2298" max="2298" width="4.75" style="8" bestFit="1" customWidth="1"/>
    <col min="2299" max="2304" width="7.625" style="8" customWidth="1"/>
    <col min="2305" max="2305" width="31.625" style="8" bestFit="1" customWidth="1"/>
    <col min="2306" max="2306" width="4.75" style="8" bestFit="1" customWidth="1"/>
    <col min="2307" max="2312" width="7.625" style="8" customWidth="1"/>
    <col min="2313" max="2552" width="9" style="8"/>
    <col min="2553" max="2553" width="35.75" style="8" bestFit="1" customWidth="1"/>
    <col min="2554" max="2554" width="4.75" style="8" bestFit="1" customWidth="1"/>
    <col min="2555" max="2560" width="7.625" style="8" customWidth="1"/>
    <col min="2561" max="2561" width="31.625" style="8" bestFit="1" customWidth="1"/>
    <col min="2562" max="2562" width="4.75" style="8" bestFit="1" customWidth="1"/>
    <col min="2563" max="2568" width="7.625" style="8" customWidth="1"/>
    <col min="2569" max="2808" width="9" style="8"/>
    <col min="2809" max="2809" width="35.75" style="8" bestFit="1" customWidth="1"/>
    <col min="2810" max="2810" width="4.75" style="8" bestFit="1" customWidth="1"/>
    <col min="2811" max="2816" width="7.625" style="8" customWidth="1"/>
    <col min="2817" max="2817" width="31.625" style="8" bestFit="1" customWidth="1"/>
    <col min="2818" max="2818" width="4.75" style="8" bestFit="1" customWidth="1"/>
    <col min="2819" max="2824" width="7.625" style="8" customWidth="1"/>
    <col min="2825" max="3064" width="9" style="8"/>
    <col min="3065" max="3065" width="35.75" style="8" bestFit="1" customWidth="1"/>
    <col min="3066" max="3066" width="4.75" style="8" bestFit="1" customWidth="1"/>
    <col min="3067" max="3072" width="7.625" style="8" customWidth="1"/>
    <col min="3073" max="3073" width="31.625" style="8" bestFit="1" customWidth="1"/>
    <col min="3074" max="3074" width="4.75" style="8" bestFit="1" customWidth="1"/>
    <col min="3075" max="3080" width="7.625" style="8" customWidth="1"/>
    <col min="3081" max="3320" width="9" style="8"/>
    <col min="3321" max="3321" width="35.75" style="8" bestFit="1" customWidth="1"/>
    <col min="3322" max="3322" width="4.75" style="8" bestFit="1" customWidth="1"/>
    <col min="3323" max="3328" width="7.625" style="8" customWidth="1"/>
    <col min="3329" max="3329" width="31.625" style="8" bestFit="1" customWidth="1"/>
    <col min="3330" max="3330" width="4.75" style="8" bestFit="1" customWidth="1"/>
    <col min="3331" max="3336" width="7.625" style="8" customWidth="1"/>
    <col min="3337" max="3576" width="9" style="8"/>
    <col min="3577" max="3577" width="35.75" style="8" bestFit="1" customWidth="1"/>
    <col min="3578" max="3578" width="4.75" style="8" bestFit="1" customWidth="1"/>
    <col min="3579" max="3584" width="7.625" style="8" customWidth="1"/>
    <col min="3585" max="3585" width="31.625" style="8" bestFit="1" customWidth="1"/>
    <col min="3586" max="3586" width="4.75" style="8" bestFit="1" customWidth="1"/>
    <col min="3587" max="3592" width="7.625" style="8" customWidth="1"/>
    <col min="3593" max="3832" width="9" style="8"/>
    <col min="3833" max="3833" width="35.75" style="8" bestFit="1" customWidth="1"/>
    <col min="3834" max="3834" width="4.75" style="8" bestFit="1" customWidth="1"/>
    <col min="3835" max="3840" width="7.625" style="8" customWidth="1"/>
    <col min="3841" max="3841" width="31.625" style="8" bestFit="1" customWidth="1"/>
    <col min="3842" max="3842" width="4.75" style="8" bestFit="1" customWidth="1"/>
    <col min="3843" max="3848" width="7.625" style="8" customWidth="1"/>
    <col min="3849" max="4088" width="9" style="8"/>
    <col min="4089" max="4089" width="35.75" style="8" bestFit="1" customWidth="1"/>
    <col min="4090" max="4090" width="4.75" style="8" bestFit="1" customWidth="1"/>
    <col min="4091" max="4096" width="7.625" style="8" customWidth="1"/>
    <col min="4097" max="4097" width="31.625" style="8" bestFit="1" customWidth="1"/>
    <col min="4098" max="4098" width="4.75" style="8" bestFit="1" customWidth="1"/>
    <col min="4099" max="4104" width="7.625" style="8" customWidth="1"/>
    <col min="4105" max="4344" width="9" style="8"/>
    <col min="4345" max="4345" width="35.75" style="8" bestFit="1" customWidth="1"/>
    <col min="4346" max="4346" width="4.75" style="8" bestFit="1" customWidth="1"/>
    <col min="4347" max="4352" width="7.625" style="8" customWidth="1"/>
    <col min="4353" max="4353" width="31.625" style="8" bestFit="1" customWidth="1"/>
    <col min="4354" max="4354" width="4.75" style="8" bestFit="1" customWidth="1"/>
    <col min="4355" max="4360" width="7.625" style="8" customWidth="1"/>
    <col min="4361" max="4600" width="9" style="8"/>
    <col min="4601" max="4601" width="35.75" style="8" bestFit="1" customWidth="1"/>
    <col min="4602" max="4602" width="4.75" style="8" bestFit="1" customWidth="1"/>
    <col min="4603" max="4608" width="7.625" style="8" customWidth="1"/>
    <col min="4609" max="4609" width="31.625" style="8" bestFit="1" customWidth="1"/>
    <col min="4610" max="4610" width="4.75" style="8" bestFit="1" customWidth="1"/>
    <col min="4611" max="4616" width="7.625" style="8" customWidth="1"/>
    <col min="4617" max="4856" width="9" style="8"/>
    <col min="4857" max="4857" width="35.75" style="8" bestFit="1" customWidth="1"/>
    <col min="4858" max="4858" width="4.75" style="8" bestFit="1" customWidth="1"/>
    <col min="4859" max="4864" width="7.625" style="8" customWidth="1"/>
    <col min="4865" max="4865" width="31.625" style="8" bestFit="1" customWidth="1"/>
    <col min="4866" max="4866" width="4.75" style="8" bestFit="1" customWidth="1"/>
    <col min="4867" max="4872" width="7.625" style="8" customWidth="1"/>
    <col min="4873" max="5112" width="9" style="8"/>
    <col min="5113" max="5113" width="35.75" style="8" bestFit="1" customWidth="1"/>
    <col min="5114" max="5114" width="4.75" style="8" bestFit="1" customWidth="1"/>
    <col min="5115" max="5120" width="7.625" style="8" customWidth="1"/>
    <col min="5121" max="5121" width="31.625" style="8" bestFit="1" customWidth="1"/>
    <col min="5122" max="5122" width="4.75" style="8" bestFit="1" customWidth="1"/>
    <col min="5123" max="5128" width="7.625" style="8" customWidth="1"/>
    <col min="5129" max="5368" width="9" style="8"/>
    <col min="5369" max="5369" width="35.75" style="8" bestFit="1" customWidth="1"/>
    <col min="5370" max="5370" width="4.75" style="8" bestFit="1" customWidth="1"/>
    <col min="5371" max="5376" width="7.625" style="8" customWidth="1"/>
    <col min="5377" max="5377" width="31.625" style="8" bestFit="1" customWidth="1"/>
    <col min="5378" max="5378" width="4.75" style="8" bestFit="1" customWidth="1"/>
    <col min="5379" max="5384" width="7.625" style="8" customWidth="1"/>
    <col min="5385" max="5624" width="9" style="8"/>
    <col min="5625" max="5625" width="35.75" style="8" bestFit="1" customWidth="1"/>
    <col min="5626" max="5626" width="4.75" style="8" bestFit="1" customWidth="1"/>
    <col min="5627" max="5632" width="7.625" style="8" customWidth="1"/>
    <col min="5633" max="5633" width="31.625" style="8" bestFit="1" customWidth="1"/>
    <col min="5634" max="5634" width="4.75" style="8" bestFit="1" customWidth="1"/>
    <col min="5635" max="5640" width="7.625" style="8" customWidth="1"/>
    <col min="5641" max="5880" width="9" style="8"/>
    <col min="5881" max="5881" width="35.75" style="8" bestFit="1" customWidth="1"/>
    <col min="5882" max="5882" width="4.75" style="8" bestFit="1" customWidth="1"/>
    <col min="5883" max="5888" width="7.625" style="8" customWidth="1"/>
    <col min="5889" max="5889" width="31.625" style="8" bestFit="1" customWidth="1"/>
    <col min="5890" max="5890" width="4.75" style="8" bestFit="1" customWidth="1"/>
    <col min="5891" max="5896" width="7.625" style="8" customWidth="1"/>
    <col min="5897" max="6136" width="9" style="8"/>
    <col min="6137" max="6137" width="35.75" style="8" bestFit="1" customWidth="1"/>
    <col min="6138" max="6138" width="4.75" style="8" bestFit="1" customWidth="1"/>
    <col min="6139" max="6144" width="7.625" style="8" customWidth="1"/>
    <col min="6145" max="6145" width="31.625" style="8" bestFit="1" customWidth="1"/>
    <col min="6146" max="6146" width="4.75" style="8" bestFit="1" customWidth="1"/>
    <col min="6147" max="6152" width="7.625" style="8" customWidth="1"/>
    <col min="6153" max="6392" width="9" style="8"/>
    <col min="6393" max="6393" width="35.75" style="8" bestFit="1" customWidth="1"/>
    <col min="6394" max="6394" width="4.75" style="8" bestFit="1" customWidth="1"/>
    <col min="6395" max="6400" width="7.625" style="8" customWidth="1"/>
    <col min="6401" max="6401" width="31.625" style="8" bestFit="1" customWidth="1"/>
    <col min="6402" max="6402" width="4.75" style="8" bestFit="1" customWidth="1"/>
    <col min="6403" max="6408" width="7.625" style="8" customWidth="1"/>
    <col min="6409" max="6648" width="9" style="8"/>
    <col min="6649" max="6649" width="35.75" style="8" bestFit="1" customWidth="1"/>
    <col min="6650" max="6650" width="4.75" style="8" bestFit="1" customWidth="1"/>
    <col min="6651" max="6656" width="7.625" style="8" customWidth="1"/>
    <col min="6657" max="6657" width="31.625" style="8" bestFit="1" customWidth="1"/>
    <col min="6658" max="6658" width="4.75" style="8" bestFit="1" customWidth="1"/>
    <col min="6659" max="6664" width="7.625" style="8" customWidth="1"/>
    <col min="6665" max="6904" width="9" style="8"/>
    <col min="6905" max="6905" width="35.75" style="8" bestFit="1" customWidth="1"/>
    <col min="6906" max="6906" width="4.75" style="8" bestFit="1" customWidth="1"/>
    <col min="6907" max="6912" width="7.625" style="8" customWidth="1"/>
    <col min="6913" max="6913" width="31.625" style="8" bestFit="1" customWidth="1"/>
    <col min="6914" max="6914" width="4.75" style="8" bestFit="1" customWidth="1"/>
    <col min="6915" max="6920" width="7.625" style="8" customWidth="1"/>
    <col min="6921" max="7160" width="9" style="8"/>
    <col min="7161" max="7161" width="35.75" style="8" bestFit="1" customWidth="1"/>
    <col min="7162" max="7162" width="4.75" style="8" bestFit="1" customWidth="1"/>
    <col min="7163" max="7168" width="7.625" style="8" customWidth="1"/>
    <col min="7169" max="7169" width="31.625" style="8" bestFit="1" customWidth="1"/>
    <col min="7170" max="7170" width="4.75" style="8" bestFit="1" customWidth="1"/>
    <col min="7171" max="7176" width="7.625" style="8" customWidth="1"/>
    <col min="7177" max="7416" width="9" style="8"/>
    <col min="7417" max="7417" width="35.75" style="8" bestFit="1" customWidth="1"/>
    <col min="7418" max="7418" width="4.75" style="8" bestFit="1" customWidth="1"/>
    <col min="7419" max="7424" width="7.625" style="8" customWidth="1"/>
    <col min="7425" max="7425" width="31.625" style="8" bestFit="1" customWidth="1"/>
    <col min="7426" max="7426" width="4.75" style="8" bestFit="1" customWidth="1"/>
    <col min="7427" max="7432" width="7.625" style="8" customWidth="1"/>
    <col min="7433" max="7672" width="9" style="8"/>
    <col min="7673" max="7673" width="35.75" style="8" bestFit="1" customWidth="1"/>
    <col min="7674" max="7674" width="4.75" style="8" bestFit="1" customWidth="1"/>
    <col min="7675" max="7680" width="7.625" style="8" customWidth="1"/>
    <col min="7681" max="7681" width="31.625" style="8" bestFit="1" customWidth="1"/>
    <col min="7682" max="7682" width="4.75" style="8" bestFit="1" customWidth="1"/>
    <col min="7683" max="7688" width="7.625" style="8" customWidth="1"/>
    <col min="7689" max="7928" width="9" style="8"/>
    <col min="7929" max="7929" width="35.75" style="8" bestFit="1" customWidth="1"/>
    <col min="7930" max="7930" width="4.75" style="8" bestFit="1" customWidth="1"/>
    <col min="7931" max="7936" width="7.625" style="8" customWidth="1"/>
    <col min="7937" max="7937" width="31.625" style="8" bestFit="1" customWidth="1"/>
    <col min="7938" max="7938" width="4.75" style="8" bestFit="1" customWidth="1"/>
    <col min="7939" max="7944" width="7.625" style="8" customWidth="1"/>
    <col min="7945" max="8184" width="9" style="8"/>
    <col min="8185" max="8185" width="35.75" style="8" bestFit="1" customWidth="1"/>
    <col min="8186" max="8186" width="4.75" style="8" bestFit="1" customWidth="1"/>
    <col min="8187" max="8192" width="7.625" style="8" customWidth="1"/>
    <col min="8193" max="8193" width="31.625" style="8" bestFit="1" customWidth="1"/>
    <col min="8194" max="8194" width="4.75" style="8" bestFit="1" customWidth="1"/>
    <col min="8195" max="8200" width="7.625" style="8" customWidth="1"/>
    <col min="8201" max="8440" width="9" style="8"/>
    <col min="8441" max="8441" width="35.75" style="8" bestFit="1" customWidth="1"/>
    <col min="8442" max="8442" width="4.75" style="8" bestFit="1" customWidth="1"/>
    <col min="8443" max="8448" width="7.625" style="8" customWidth="1"/>
    <col min="8449" max="8449" width="31.625" style="8" bestFit="1" customWidth="1"/>
    <col min="8450" max="8450" width="4.75" style="8" bestFit="1" customWidth="1"/>
    <col min="8451" max="8456" width="7.625" style="8" customWidth="1"/>
    <col min="8457" max="8696" width="9" style="8"/>
    <col min="8697" max="8697" width="35.75" style="8" bestFit="1" customWidth="1"/>
    <col min="8698" max="8698" width="4.75" style="8" bestFit="1" customWidth="1"/>
    <col min="8699" max="8704" width="7.625" style="8" customWidth="1"/>
    <col min="8705" max="8705" width="31.625" style="8" bestFit="1" customWidth="1"/>
    <col min="8706" max="8706" width="4.75" style="8" bestFit="1" customWidth="1"/>
    <col min="8707" max="8712" width="7.625" style="8" customWidth="1"/>
    <col min="8713" max="8952" width="9" style="8"/>
    <col min="8953" max="8953" width="35.75" style="8" bestFit="1" customWidth="1"/>
    <col min="8954" max="8954" width="4.75" style="8" bestFit="1" customWidth="1"/>
    <col min="8955" max="8960" width="7.625" style="8" customWidth="1"/>
    <col min="8961" max="8961" width="31.625" style="8" bestFit="1" customWidth="1"/>
    <col min="8962" max="8962" width="4.75" style="8" bestFit="1" customWidth="1"/>
    <col min="8963" max="8968" width="7.625" style="8" customWidth="1"/>
    <col min="8969" max="9208" width="9" style="8"/>
    <col min="9209" max="9209" width="35.75" style="8" bestFit="1" customWidth="1"/>
    <col min="9210" max="9210" width="4.75" style="8" bestFit="1" customWidth="1"/>
    <col min="9211" max="9216" width="7.625" style="8" customWidth="1"/>
    <col min="9217" max="9217" width="31.625" style="8" bestFit="1" customWidth="1"/>
    <col min="9218" max="9218" width="4.75" style="8" bestFit="1" customWidth="1"/>
    <col min="9219" max="9224" width="7.625" style="8" customWidth="1"/>
    <col min="9225" max="9464" width="9" style="8"/>
    <col min="9465" max="9465" width="35.75" style="8" bestFit="1" customWidth="1"/>
    <col min="9466" max="9466" width="4.75" style="8" bestFit="1" customWidth="1"/>
    <col min="9467" max="9472" width="7.625" style="8" customWidth="1"/>
    <col min="9473" max="9473" width="31.625" style="8" bestFit="1" customWidth="1"/>
    <col min="9474" max="9474" width="4.75" style="8" bestFit="1" customWidth="1"/>
    <col min="9475" max="9480" width="7.625" style="8" customWidth="1"/>
    <col min="9481" max="9720" width="9" style="8"/>
    <col min="9721" max="9721" width="35.75" style="8" bestFit="1" customWidth="1"/>
    <col min="9722" max="9722" width="4.75" style="8" bestFit="1" customWidth="1"/>
    <col min="9723" max="9728" width="7.625" style="8" customWidth="1"/>
    <col min="9729" max="9729" width="31.625" style="8" bestFit="1" customWidth="1"/>
    <col min="9730" max="9730" width="4.75" style="8" bestFit="1" customWidth="1"/>
    <col min="9731" max="9736" width="7.625" style="8" customWidth="1"/>
    <col min="9737" max="9976" width="9" style="8"/>
    <col min="9977" max="9977" width="35.75" style="8" bestFit="1" customWidth="1"/>
    <col min="9978" max="9978" width="4.75" style="8" bestFit="1" customWidth="1"/>
    <col min="9979" max="9984" width="7.625" style="8" customWidth="1"/>
    <col min="9985" max="9985" width="31.625" style="8" bestFit="1" customWidth="1"/>
    <col min="9986" max="9986" width="4.75" style="8" bestFit="1" customWidth="1"/>
    <col min="9987" max="9992" width="7.625" style="8" customWidth="1"/>
    <col min="9993" max="10232" width="9" style="8"/>
    <col min="10233" max="10233" width="35.75" style="8" bestFit="1" customWidth="1"/>
    <col min="10234" max="10234" width="4.75" style="8" bestFit="1" customWidth="1"/>
    <col min="10235" max="10240" width="7.625" style="8" customWidth="1"/>
    <col min="10241" max="10241" width="31.625" style="8" bestFit="1" customWidth="1"/>
    <col min="10242" max="10242" width="4.75" style="8" bestFit="1" customWidth="1"/>
    <col min="10243" max="10248" width="7.625" style="8" customWidth="1"/>
    <col min="10249" max="10488" width="9" style="8"/>
    <col min="10489" max="10489" width="35.75" style="8" bestFit="1" customWidth="1"/>
    <col min="10490" max="10490" width="4.75" style="8" bestFit="1" customWidth="1"/>
    <col min="10491" max="10496" width="7.625" style="8" customWidth="1"/>
    <col min="10497" max="10497" width="31.625" style="8" bestFit="1" customWidth="1"/>
    <col min="10498" max="10498" width="4.75" style="8" bestFit="1" customWidth="1"/>
    <col min="10499" max="10504" width="7.625" style="8" customWidth="1"/>
    <col min="10505" max="10744" width="9" style="8"/>
    <col min="10745" max="10745" width="35.75" style="8" bestFit="1" customWidth="1"/>
    <col min="10746" max="10746" width="4.75" style="8" bestFit="1" customWidth="1"/>
    <col min="10747" max="10752" width="7.625" style="8" customWidth="1"/>
    <col min="10753" max="10753" width="31.625" style="8" bestFit="1" customWidth="1"/>
    <col min="10754" max="10754" width="4.75" style="8" bestFit="1" customWidth="1"/>
    <col min="10755" max="10760" width="7.625" style="8" customWidth="1"/>
    <col min="10761" max="11000" width="9" style="8"/>
    <col min="11001" max="11001" width="35.75" style="8" bestFit="1" customWidth="1"/>
    <col min="11002" max="11002" width="4.75" style="8" bestFit="1" customWidth="1"/>
    <col min="11003" max="11008" width="7.625" style="8" customWidth="1"/>
    <col min="11009" max="11009" width="31.625" style="8" bestFit="1" customWidth="1"/>
    <col min="11010" max="11010" width="4.75" style="8" bestFit="1" customWidth="1"/>
    <col min="11011" max="11016" width="7.625" style="8" customWidth="1"/>
    <col min="11017" max="11256" width="9" style="8"/>
    <col min="11257" max="11257" width="35.75" style="8" bestFit="1" customWidth="1"/>
    <col min="11258" max="11258" width="4.75" style="8" bestFit="1" customWidth="1"/>
    <col min="11259" max="11264" width="7.625" style="8" customWidth="1"/>
    <col min="11265" max="11265" width="31.625" style="8" bestFit="1" customWidth="1"/>
    <col min="11266" max="11266" width="4.75" style="8" bestFit="1" customWidth="1"/>
    <col min="11267" max="11272" width="7.625" style="8" customWidth="1"/>
    <col min="11273" max="11512" width="9" style="8"/>
    <col min="11513" max="11513" width="35.75" style="8" bestFit="1" customWidth="1"/>
    <col min="11514" max="11514" width="4.75" style="8" bestFit="1" customWidth="1"/>
    <col min="11515" max="11520" width="7.625" style="8" customWidth="1"/>
    <col min="11521" max="11521" width="31.625" style="8" bestFit="1" customWidth="1"/>
    <col min="11522" max="11522" width="4.75" style="8" bestFit="1" customWidth="1"/>
    <col min="11523" max="11528" width="7.625" style="8" customWidth="1"/>
    <col min="11529" max="11768" width="9" style="8"/>
    <col min="11769" max="11769" width="35.75" style="8" bestFit="1" customWidth="1"/>
    <col min="11770" max="11770" width="4.75" style="8" bestFit="1" customWidth="1"/>
    <col min="11771" max="11776" width="7.625" style="8" customWidth="1"/>
    <col min="11777" max="11777" width="31.625" style="8" bestFit="1" customWidth="1"/>
    <col min="11778" max="11778" width="4.75" style="8" bestFit="1" customWidth="1"/>
    <col min="11779" max="11784" width="7.625" style="8" customWidth="1"/>
    <col min="11785" max="12024" width="9" style="8"/>
    <col min="12025" max="12025" width="35.75" style="8" bestFit="1" customWidth="1"/>
    <col min="12026" max="12026" width="4.75" style="8" bestFit="1" customWidth="1"/>
    <col min="12027" max="12032" width="7.625" style="8" customWidth="1"/>
    <col min="12033" max="12033" width="31.625" style="8" bestFit="1" customWidth="1"/>
    <col min="12034" max="12034" width="4.75" style="8" bestFit="1" customWidth="1"/>
    <col min="12035" max="12040" width="7.625" style="8" customWidth="1"/>
    <col min="12041" max="12280" width="9" style="8"/>
    <col min="12281" max="12281" width="35.75" style="8" bestFit="1" customWidth="1"/>
    <col min="12282" max="12282" width="4.75" style="8" bestFit="1" customWidth="1"/>
    <col min="12283" max="12288" width="7.625" style="8" customWidth="1"/>
    <col min="12289" max="12289" width="31.625" style="8" bestFit="1" customWidth="1"/>
    <col min="12290" max="12290" width="4.75" style="8" bestFit="1" customWidth="1"/>
    <col min="12291" max="12296" width="7.625" style="8" customWidth="1"/>
    <col min="12297" max="12536" width="9" style="8"/>
    <col min="12537" max="12537" width="35.75" style="8" bestFit="1" customWidth="1"/>
    <col min="12538" max="12538" width="4.75" style="8" bestFit="1" customWidth="1"/>
    <col min="12539" max="12544" width="7.625" style="8" customWidth="1"/>
    <col min="12545" max="12545" width="31.625" style="8" bestFit="1" customWidth="1"/>
    <col min="12546" max="12546" width="4.75" style="8" bestFit="1" customWidth="1"/>
    <col min="12547" max="12552" width="7.625" style="8" customWidth="1"/>
    <col min="12553" max="12792" width="9" style="8"/>
    <col min="12793" max="12793" width="35.75" style="8" bestFit="1" customWidth="1"/>
    <col min="12794" max="12794" width="4.75" style="8" bestFit="1" customWidth="1"/>
    <col min="12795" max="12800" width="7.625" style="8" customWidth="1"/>
    <col min="12801" max="12801" width="31.625" style="8" bestFit="1" customWidth="1"/>
    <col min="12802" max="12802" width="4.75" style="8" bestFit="1" customWidth="1"/>
    <col min="12803" max="12808" width="7.625" style="8" customWidth="1"/>
    <col min="12809" max="13048" width="9" style="8"/>
    <col min="13049" max="13049" width="35.75" style="8" bestFit="1" customWidth="1"/>
    <col min="13050" max="13050" width="4.75" style="8" bestFit="1" customWidth="1"/>
    <col min="13051" max="13056" width="7.625" style="8" customWidth="1"/>
    <col min="13057" max="13057" width="31.625" style="8" bestFit="1" customWidth="1"/>
    <col min="13058" max="13058" width="4.75" style="8" bestFit="1" customWidth="1"/>
    <col min="13059" max="13064" width="7.625" style="8" customWidth="1"/>
    <col min="13065" max="13304" width="9" style="8"/>
    <col min="13305" max="13305" width="35.75" style="8" bestFit="1" customWidth="1"/>
    <col min="13306" max="13306" width="4.75" style="8" bestFit="1" customWidth="1"/>
    <col min="13307" max="13312" width="7.625" style="8" customWidth="1"/>
    <col min="13313" max="13313" width="31.625" style="8" bestFit="1" customWidth="1"/>
    <col min="13314" max="13314" width="4.75" style="8" bestFit="1" customWidth="1"/>
    <col min="13315" max="13320" width="7.625" style="8" customWidth="1"/>
    <col min="13321" max="13560" width="9" style="8"/>
    <col min="13561" max="13561" width="35.75" style="8" bestFit="1" customWidth="1"/>
    <col min="13562" max="13562" width="4.75" style="8" bestFit="1" customWidth="1"/>
    <col min="13563" max="13568" width="7.625" style="8" customWidth="1"/>
    <col min="13569" max="13569" width="31.625" style="8" bestFit="1" customWidth="1"/>
    <col min="13570" max="13570" width="4.75" style="8" bestFit="1" customWidth="1"/>
    <col min="13571" max="13576" width="7.625" style="8" customWidth="1"/>
    <col min="13577" max="13816" width="9" style="8"/>
    <col min="13817" max="13817" width="35.75" style="8" bestFit="1" customWidth="1"/>
    <col min="13818" max="13818" width="4.75" style="8" bestFit="1" customWidth="1"/>
    <col min="13819" max="13824" width="7.625" style="8" customWidth="1"/>
    <col min="13825" max="13825" width="31.625" style="8" bestFit="1" customWidth="1"/>
    <col min="13826" max="13826" width="4.75" style="8" bestFit="1" customWidth="1"/>
    <col min="13827" max="13832" width="7.625" style="8" customWidth="1"/>
    <col min="13833" max="14072" width="9" style="8"/>
    <col min="14073" max="14073" width="35.75" style="8" bestFit="1" customWidth="1"/>
    <col min="14074" max="14074" width="4.75" style="8" bestFit="1" customWidth="1"/>
    <col min="14075" max="14080" width="7.625" style="8" customWidth="1"/>
    <col min="14081" max="14081" width="31.625" style="8" bestFit="1" customWidth="1"/>
    <col min="14082" max="14082" width="4.75" style="8" bestFit="1" customWidth="1"/>
    <col min="14083" max="14088" width="7.625" style="8" customWidth="1"/>
    <col min="14089" max="14328" width="9" style="8"/>
    <col min="14329" max="14329" width="35.75" style="8" bestFit="1" customWidth="1"/>
    <col min="14330" max="14330" width="4.75" style="8" bestFit="1" customWidth="1"/>
    <col min="14331" max="14336" width="7.625" style="8" customWidth="1"/>
    <col min="14337" max="14337" width="31.625" style="8" bestFit="1" customWidth="1"/>
    <col min="14338" max="14338" width="4.75" style="8" bestFit="1" customWidth="1"/>
    <col min="14339" max="14344" width="7.625" style="8" customWidth="1"/>
    <col min="14345" max="14584" width="9" style="8"/>
    <col min="14585" max="14585" width="35.75" style="8" bestFit="1" customWidth="1"/>
    <col min="14586" max="14586" width="4.75" style="8" bestFit="1" customWidth="1"/>
    <col min="14587" max="14592" width="7.625" style="8" customWidth="1"/>
    <col min="14593" max="14593" width="31.625" style="8" bestFit="1" customWidth="1"/>
    <col min="14594" max="14594" width="4.75" style="8" bestFit="1" customWidth="1"/>
    <col min="14595" max="14600" width="7.625" style="8" customWidth="1"/>
    <col min="14601" max="14840" width="9" style="8"/>
    <col min="14841" max="14841" width="35.75" style="8" bestFit="1" customWidth="1"/>
    <col min="14842" max="14842" width="4.75" style="8" bestFit="1" customWidth="1"/>
    <col min="14843" max="14848" width="7.625" style="8" customWidth="1"/>
    <col min="14849" max="14849" width="31.625" style="8" bestFit="1" customWidth="1"/>
    <col min="14850" max="14850" width="4.75" style="8" bestFit="1" customWidth="1"/>
    <col min="14851" max="14856" width="7.625" style="8" customWidth="1"/>
    <col min="14857" max="15096" width="9" style="8"/>
    <col min="15097" max="15097" width="35.75" style="8" bestFit="1" customWidth="1"/>
    <col min="15098" max="15098" width="4.75" style="8" bestFit="1" customWidth="1"/>
    <col min="15099" max="15104" width="7.625" style="8" customWidth="1"/>
    <col min="15105" max="15105" width="31.625" style="8" bestFit="1" customWidth="1"/>
    <col min="15106" max="15106" width="4.75" style="8" bestFit="1" customWidth="1"/>
    <col min="15107" max="15112" width="7.625" style="8" customWidth="1"/>
    <col min="15113" max="15352" width="9" style="8"/>
    <col min="15353" max="15353" width="35.75" style="8" bestFit="1" customWidth="1"/>
    <col min="15354" max="15354" width="4.75" style="8" bestFit="1" customWidth="1"/>
    <col min="15355" max="15360" width="7.625" style="8" customWidth="1"/>
    <col min="15361" max="15361" width="31.625" style="8" bestFit="1" customWidth="1"/>
    <col min="15362" max="15362" width="4.75" style="8" bestFit="1" customWidth="1"/>
    <col min="15363" max="15368" width="7.625" style="8" customWidth="1"/>
    <col min="15369" max="15608" width="9" style="8"/>
    <col min="15609" max="15609" width="35.75" style="8" bestFit="1" customWidth="1"/>
    <col min="15610" max="15610" width="4.75" style="8" bestFit="1" customWidth="1"/>
    <col min="15611" max="15616" width="7.625" style="8" customWidth="1"/>
    <col min="15617" max="15617" width="31.625" style="8" bestFit="1" customWidth="1"/>
    <col min="15618" max="15618" width="4.75" style="8" bestFit="1" customWidth="1"/>
    <col min="15619" max="15624" width="7.625" style="8" customWidth="1"/>
    <col min="15625" max="15864" width="9" style="8"/>
    <col min="15865" max="15865" width="35.75" style="8" bestFit="1" customWidth="1"/>
    <col min="15866" max="15866" width="4.75" style="8" bestFit="1" customWidth="1"/>
    <col min="15867" max="15872" width="7.625" style="8" customWidth="1"/>
    <col min="15873" max="15873" width="31.625" style="8" bestFit="1" customWidth="1"/>
    <col min="15874" max="15874" width="4.75" style="8" bestFit="1" customWidth="1"/>
    <col min="15875" max="15880" width="7.625" style="8" customWidth="1"/>
    <col min="15881" max="16120" width="9" style="8"/>
    <col min="16121" max="16121" width="35.75" style="8" bestFit="1" customWidth="1"/>
    <col min="16122" max="16122" width="4.75" style="8" bestFit="1" customWidth="1"/>
    <col min="16123" max="16128" width="7.625" style="8" customWidth="1"/>
    <col min="16129" max="16129" width="31.625" style="8" bestFit="1" customWidth="1"/>
    <col min="16130" max="16130" width="4.75" style="8" bestFit="1" customWidth="1"/>
    <col min="16131" max="16136" width="7.625" style="8" customWidth="1"/>
    <col min="16137" max="16384" width="9" style="8"/>
  </cols>
  <sheetData>
    <row r="1" spans="1:8" ht="18.75" customHeight="1">
      <c r="A1" s="59" t="s">
        <v>790</v>
      </c>
    </row>
    <row r="2" spans="1:8" s="44" customFormat="1" ht="22.5" customHeight="1">
      <c r="A2" s="53" t="s">
        <v>1354</v>
      </c>
      <c r="B2" s="53"/>
      <c r="C2" s="53"/>
      <c r="D2" s="53"/>
      <c r="E2" s="53"/>
      <c r="F2" s="53"/>
      <c r="G2" s="53"/>
      <c r="H2" s="53"/>
    </row>
    <row r="3" spans="1:8" s="44" customFormat="1" ht="16.5" customHeight="1">
      <c r="A3" s="46"/>
      <c r="B3" s="46"/>
      <c r="C3" s="46"/>
      <c r="H3" s="45" t="s">
        <v>791</v>
      </c>
    </row>
    <row r="4" spans="1:8" ht="27" customHeight="1">
      <c r="A4" s="161" t="s">
        <v>801</v>
      </c>
      <c r="B4" s="162"/>
      <c r="C4" s="162"/>
      <c r="D4" s="163"/>
      <c r="E4" s="161" t="s">
        <v>802</v>
      </c>
      <c r="F4" s="162"/>
      <c r="G4" s="162"/>
      <c r="H4" s="163"/>
    </row>
    <row r="5" spans="1:8" ht="21" customHeight="1">
      <c r="A5" s="152" t="s">
        <v>803</v>
      </c>
      <c r="B5" s="155" t="s">
        <v>858</v>
      </c>
      <c r="C5" s="156"/>
      <c r="D5" s="157"/>
      <c r="E5" s="152" t="s">
        <v>803</v>
      </c>
      <c r="F5" s="155" t="s">
        <v>858</v>
      </c>
      <c r="G5" s="156"/>
      <c r="H5" s="157"/>
    </row>
    <row r="6" spans="1:8" ht="20.25" customHeight="1">
      <c r="A6" s="150"/>
      <c r="B6" s="158"/>
      <c r="C6" s="159"/>
      <c r="D6" s="160"/>
      <c r="E6" s="150"/>
      <c r="F6" s="158"/>
      <c r="G6" s="159"/>
      <c r="H6" s="160"/>
    </row>
    <row r="7" spans="1:8" ht="27" customHeight="1">
      <c r="A7" s="48" t="s">
        <v>764</v>
      </c>
      <c r="B7" s="48"/>
      <c r="C7" s="48"/>
      <c r="D7" s="48"/>
      <c r="E7" s="49" t="s">
        <v>765</v>
      </c>
      <c r="F7" s="48"/>
      <c r="G7" s="48"/>
      <c r="H7" s="48"/>
    </row>
    <row r="8" spans="1:8" ht="27" customHeight="1">
      <c r="A8" s="48" t="s">
        <v>766</v>
      </c>
      <c r="B8" s="48"/>
      <c r="C8" s="48"/>
      <c r="D8" s="48"/>
      <c r="E8" s="48" t="s">
        <v>767</v>
      </c>
      <c r="F8" s="48"/>
      <c r="G8" s="48"/>
      <c r="H8" s="48"/>
    </row>
    <row r="9" spans="1:8" ht="27" customHeight="1">
      <c r="A9" s="48" t="s">
        <v>768</v>
      </c>
      <c r="B9" s="48"/>
      <c r="C9" s="48"/>
      <c r="D9" s="48"/>
      <c r="E9" s="48" t="s">
        <v>769</v>
      </c>
      <c r="F9" s="48"/>
      <c r="G9" s="48"/>
      <c r="H9" s="48"/>
    </row>
    <row r="10" spans="1:8" ht="27" customHeight="1">
      <c r="A10" s="48" t="s">
        <v>770</v>
      </c>
      <c r="B10" s="48"/>
      <c r="C10" s="48"/>
      <c r="D10" s="48"/>
      <c r="E10" s="48" t="s">
        <v>771</v>
      </c>
      <c r="F10" s="48"/>
      <c r="G10" s="48"/>
      <c r="H10" s="48"/>
    </row>
    <row r="11" spans="1:8" ht="27" customHeight="1">
      <c r="A11" s="50" t="s">
        <v>772</v>
      </c>
      <c r="B11" s="47"/>
      <c r="C11" s="47"/>
      <c r="D11" s="48"/>
      <c r="E11" s="48" t="s">
        <v>773</v>
      </c>
      <c r="F11" s="48"/>
      <c r="G11" s="48"/>
      <c r="H11" s="48"/>
    </row>
    <row r="12" spans="1:8" ht="27" customHeight="1">
      <c r="A12" s="47"/>
      <c r="B12" s="51"/>
      <c r="C12" s="51"/>
      <c r="D12" s="51"/>
      <c r="E12" s="48"/>
      <c r="F12" s="48"/>
      <c r="G12" s="48"/>
      <c r="H12" s="48"/>
    </row>
    <row r="13" spans="1:8" ht="27" customHeight="1">
      <c r="A13" s="52" t="s">
        <v>774</v>
      </c>
      <c r="B13" s="12"/>
      <c r="C13" s="12"/>
      <c r="D13" s="12"/>
      <c r="E13" s="52" t="s">
        <v>775</v>
      </c>
      <c r="F13" s="48"/>
      <c r="G13" s="48"/>
      <c r="H13" s="48"/>
    </row>
    <row r="14" spans="1:8" ht="27" customHeight="1">
      <c r="A14" s="50" t="s">
        <v>776</v>
      </c>
      <c r="B14" s="47"/>
      <c r="C14" s="47"/>
      <c r="D14" s="48"/>
      <c r="E14" s="50" t="s">
        <v>777</v>
      </c>
      <c r="F14" s="47"/>
      <c r="G14" s="47"/>
      <c r="H14" s="47"/>
    </row>
    <row r="15" spans="1:8" ht="27" customHeight="1">
      <c r="A15" s="50" t="s">
        <v>778</v>
      </c>
      <c r="B15" s="47"/>
      <c r="C15" s="47"/>
      <c r="D15" s="48"/>
      <c r="E15" s="48" t="s">
        <v>779</v>
      </c>
      <c r="F15" s="48"/>
      <c r="G15" s="48"/>
      <c r="H15" s="48"/>
    </row>
    <row r="16" spans="1:8" ht="27" customHeight="1">
      <c r="A16" s="12"/>
      <c r="B16" s="48"/>
      <c r="C16" s="48"/>
      <c r="D16" s="48"/>
      <c r="E16" s="48" t="s">
        <v>780</v>
      </c>
      <c r="F16" s="47"/>
      <c r="G16" s="47"/>
      <c r="H16" s="47"/>
    </row>
    <row r="17" spans="1:8" ht="27" customHeight="1">
      <c r="A17" s="52" t="s">
        <v>781</v>
      </c>
      <c r="B17" s="47"/>
      <c r="C17" s="47"/>
      <c r="D17" s="48"/>
      <c r="E17" s="52" t="s">
        <v>782</v>
      </c>
      <c r="F17" s="47"/>
      <c r="G17" s="47"/>
      <c r="H17" s="48"/>
    </row>
  </sheetData>
  <mergeCells count="6">
    <mergeCell ref="B5:D6"/>
    <mergeCell ref="F5:H6"/>
    <mergeCell ref="E4:H4"/>
    <mergeCell ref="A4:D4"/>
    <mergeCell ref="A5:A6"/>
    <mergeCell ref="E5:E6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一般公共预算公开目录</vt:lpstr>
      <vt:lpstr>收入支出情况表</vt:lpstr>
      <vt:lpstr>政府预算支出经济分类</vt:lpstr>
      <vt:lpstr>政府基本支出按款分类</vt:lpstr>
      <vt:lpstr>平衡表</vt:lpstr>
      <vt:lpstr>政府一般债务限额及余额</vt:lpstr>
      <vt:lpstr>三公经费</vt:lpstr>
      <vt:lpstr>政府性基金预算收支表</vt:lpstr>
      <vt:lpstr>国有资本经营预算收支表</vt:lpstr>
      <vt:lpstr>政府采购预算表</vt:lpstr>
      <vt:lpstr>预算绩效目标情况表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xb21cn</cp:lastModifiedBy>
  <cp:lastPrinted>2021-01-05T06:31:56Z</cp:lastPrinted>
  <dcterms:created xsi:type="dcterms:W3CDTF">2018-01-22T04:56:18Z</dcterms:created>
  <dcterms:modified xsi:type="dcterms:W3CDTF">2023-01-30T02:10:15Z</dcterms:modified>
</cp:coreProperties>
</file>